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35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<sst xmlns="http://schemas.openxmlformats.org/spreadsheetml/2006/main" count="270" uniqueCount="126">
  <si>
    <t>Код бюджетной  классификации</t>
  </si>
  <si>
    <t>Наименование  доходов</t>
  </si>
  <si>
    <t>Сумма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</si>
  <si>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</si>
  <si>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</si>
  <si>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</si>
  <si>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</si>
  <si>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</si>
  <si>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</si>
  <si>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000 1 01 02021 01 0000 110</t>
  </si>
  <si>
    <t>Налог на доходы физических лиц с доходов, облагаемых по налоговой ставке, установленной пунктом 1 ст 224 НК РФ, за исключением доходов, полученных физлицами,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</si>
  <si>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</si>
  <si>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облагаемых по налоговой ставке, установленной пунктом 1 ст 224 НК РФ,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</si>
  <si>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000 1 06 00000 00 0000 000</t>
  </si>
  <si>
    <t>НАЛОГИ НА ИМУЩЕСТВО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</si>
  <si>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</si>
  <si>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</si>
  <si>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</si>
  <si>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</si>
  <si>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</si>
  <si>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</si>
  <si>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</si>
  <si>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</si>
  <si>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</si>
  <si>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</si>
  <si>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</si>
  <si>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   000 1 11 05013 10 0000 120</t>
  </si>
  <si>
    <t>000 1 11 05035 10 0000 120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</si>
  <si>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мущества муниципальных бюджетных и автономеых учреждений)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</si>
  <si>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</si>
  <si>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муиципальных бюджетных и автономных учреждений, а так 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</si>
  <si>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</si>
  <si>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</si>
  <si>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</si>
  <si>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</si>
  <si>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000 2 00 00000 00 0000 000</t>
  </si>
  <si>
    <t>БЕЗВОЗМЕЗДНЫЕ ПОСТУПЛЕНИЯ</t>
  </si>
  <si>
    <t>000 2 02 01001 10 0000 151</t>
  </si>
  <si>
    <t xml:space="preserve">000 2 02 03003 10 0000 151
</t>
  </si>
  <si>
    <t>Субвенции бюджетам поселений на государственную регистрацию актов гражданского состояния</t>
  </si>
  <si>
    <t xml:space="preserve">000 2 02 03015 10 0000 151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</si>
  <si>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</si>
  <si>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000 2 02 04999 10 0000 151</t>
  </si>
  <si>
    <t>Прочие межбюджетные трансферты, передаваемые бюджетам поселений</t>
  </si>
  <si>
    <t>ВСЕГО ДОХОДОВ</t>
  </si>
  <si>
    <t>Решение СД КГП от 16.12.2011г. №70</t>
  </si>
  <si>
    <t xml:space="preserve"> 2012 год</t>
  </si>
  <si>
    <t xml:space="preserve"> 2013 год</t>
  </si>
  <si>
    <t xml:space="preserve"> 2014 год</t>
  </si>
  <si>
    <t>Доходы бюджета Кропачевского  городского поселения на 2012 год и на плановый период 2013 и 2014 годов</t>
  </si>
  <si>
    <t xml:space="preserve">Дотации бюджетам муниципальных районов на выравнивание уровня бюджетной обеспеченности </t>
  </si>
  <si>
    <t>Зам. главы администрации КГП по фин. вопросам                                              Е.А.Рокутова</t>
  </si>
  <si>
    <t>(тыс. рублей)</t>
  </si>
  <si>
    <t>Разница</t>
  </si>
  <si>
    <t>Уточненный бюджет</t>
  </si>
  <si>
    <t>000 1 11 05013 10 0000 120</t>
  </si>
  <si>
    <t>000 1 01 02010 01 1000 110</t>
  </si>
  <si>
    <t>000 1 01 02020 01 1000 110</t>
  </si>
  <si>
    <t xml:space="preserve">Налог на доходы физических лиц с доходов, полученных от существления 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 227 НК РФ </t>
  </si>
  <si>
    <t xml:space="preserve">                                                                                                                 Рокутова Е.А.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</si>
  <si>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 и уплата налога осуществляются в соответствии со ст. 227, 227.1 и 228 НК РФ</t>
  </si>
  <si>
    <t xml:space="preserve"> </t>
  </si>
  <si>
    <t>000 2 02 02041 10 0000 151</t>
  </si>
  <si>
    <t>000 2 02 02999 10 0000 151</t>
  </si>
  <si>
    <t>Прочие субсидии бюджетам поселений</t>
  </si>
  <si>
    <t>Дотации  бюджетам поселений на поддержку мер по обеспечению сбалансированности бюджетов</t>
  </si>
  <si>
    <t>000 2 02 01003 10 0000 151</t>
  </si>
  <si>
    <t>Субсидии бюджетам поселений на строительство, модернизацию,ремонт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</si>
  <si>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1 14 02053 10 0000 440</t>
  </si>
  <si>
    <t>Доходы от реализации иного имущества, находящегося в  собственности поселений 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материальных запасов</t>
  </si>
  <si>
    <t>000 1 13 00000 00 0000 000</t>
  </si>
  <si>
    <t>000 1 13 01995 10 0000 130</t>
  </si>
  <si>
    <t>ДОХОДЫ ОТ ОКАЗАНИЯ ПЛАТНЫХ УСЛУГ (РАБОТ) И КОМПЕНСАЦИИ ЗАТРАТ ГОСУДАРСТВА</t>
  </si>
  <si>
    <t>Прочие доходы от оказания платных услуг  (работ) получателями средств бюджетов поселений</t>
  </si>
  <si>
    <t>Бюджет по Решению СД КГП от 14.12.2012г.  №50</t>
  </si>
  <si>
    <t>ПОЯСНИТЕЛЬНАЯ ЗАПИСКА по изменению доходной части бюджета Кропачевского  городского поселения на 2013 год и на плановый период 2014 и 2015 годов</t>
  </si>
  <si>
    <t>000 1 03 00000 00 0000 000</t>
  </si>
  <si>
    <t>000 1 03 02000 01 0000 110</t>
  </si>
  <si>
    <t>000 1 03 02230 01 0000 110</t>
  </si>
  <si>
    <t xml:space="preserve">  000 1 03 02250 01 0000 110</t>
  </si>
  <si>
    <t>000 1 03 02260 01 0000 110</t>
  </si>
  <si>
    <t>000 1 03 02240 01 0000 110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</si>
  <si>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</si>
  <si>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</si>
  <si>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</si>
  <si>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</si>
  <si>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</si>
  <si>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</si>
  <si>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сдачи в аренду имущества, составляющего казну поселений (за исключением земельных участков)</t>
  </si>
  <si>
    <t>000 1 13 01000 00 0000 130</t>
  </si>
  <si>
    <t xml:space="preserve">Прочие доходы от оказания платных услуг (работ) получателями средств бюджетов поселений </t>
  </si>
  <si>
    <t xml:space="preserve">Прочие доходы от оказания платных услуг (работ) получателями средств бюджетов </t>
  </si>
  <si>
    <t xml:space="preserve"> 2015 год</t>
  </si>
  <si>
    <t>000 1 06 01030 13 0000 110</t>
  </si>
  <si>
    <t>000 1 11 05013 13 0000 120</t>
  </si>
  <si>
    <t>000 1 11 05035 13 0000 120</t>
  </si>
  <si>
    <t>000 1 11 05075 13 0000 120</t>
  </si>
  <si>
    <t>000 1 11 09045 13 0000 120</t>
  </si>
  <si>
    <t>000 1 13 01995 13 0000 130</t>
  </si>
  <si>
    <t>000 1 14 02053 13 0000 440</t>
  </si>
  <si>
    <t>000 1 14 06013 13 0000 430</t>
  </si>
  <si>
    <t>000 2 02 01001 13 0000 151</t>
  </si>
  <si>
    <t>000 2 02 01003 13 0000 151</t>
  </si>
  <si>
    <t xml:space="preserve">000 2 02 03015 13 0000 151 </t>
  </si>
  <si>
    <t>000 1 16 33050 13 0000 140</t>
  </si>
  <si>
    <t>000 1 16 00000 00 0000 000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</si>
  <si>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
</t>
  </si>
  <si>
    <t>Штрафы, санкции, возмещение ущерба</t>
  </si>
  <si>
    <t>000 1 06 06043 13 0000 110</t>
  </si>
  <si>
    <t>000 1 06 06033 13 0000 110</t>
  </si>
  <si>
    <t>Земельный налог с физических лиц, обладающих земельным участком, расположенным в границах  городских  поселений
Приказ
Об утверждении Указаний о порядке применения бюджетной классификации Российской Федерации (не нуждается в госрегистрации) (с изменениями на 8 июня 2015 года)
Материал из БСС "Система Главбух"
Подробнее: http://budget.1gl.ru/#/document/99/499032456/ZAP25OE3DB/?of=copy-976bea7a3a</t>
  </si>
  <si>
    <t>Земельный налог с организаций, обладающих земельным участком, расположенным в границах городских  поселений
Приказ
Об утверждении Указаний о порядке применения бюджетной классификации Российской Федерации (не нуждается в госрегистрации) (с изменениями на 8 июня 2015 года)
Материал из БСС "Система Главбух"
Подробнее: http://budget.1gl.ru/#/document/99/499032456/ZAP2AAG3I6/?of=copy-1dbfeec008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</si>
  <si>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</si>
  <si>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</si>
  <si>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</si>
  <si>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</si>
  <si>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ПОЯСНИТЕЛЬНАЯ ЗАПИСКА по изменению доходной части бюджета Кропачевского  городского поселения на 2017 год и на плановый период 2018 и 2019 годов</t>
  </si>
  <si>
    <t>Бюджет по Решению СД КГП от 21.04.2017г.  №24</t>
  </si>
  <si>
    <t>000 2 02 30024 13 0000 151</t>
  </si>
  <si>
    <t>Субвенции бюджетам поселений на  выполнение передаваемых  полнолмочий  субъектов Российской Федерации</t>
  </si>
  <si>
    <t>субвенции по ЖКУ</t>
  </si>
  <si>
    <t>субвенции по административным комиссиям</t>
  </si>
  <si>
    <t>000 2 02 20302 13 0000 151</t>
  </si>
  <si>
    <t>000 2 02 20077 13 0000 151</t>
  </si>
  <si>
    <t xml:space="preserve">Субсидии бюджэетам городских поселений на софинансирование капитальных вложений в объекты муниципальной собственности 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</si>
  <si>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строительства, за счет средств бюджетов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</si>
</sst>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yr"/>
      <family val="0"/>
    </font>
    <font>
      <sz val="12"/>
      <color indexed="18"/>
      <name val="Times New Roman Cyr"/>
      <family val="1"/>
    </font>
    <font>
      <sz val="14"/>
      <color indexed="18"/>
      <name val="Times New Roman Cyr"/>
      <family val="1"/>
    </font>
    <font>
      <sz val="16"/>
      <name val="Times New Roman Cyr"/>
      <family val="1"/>
    </font>
    <font>
      <sz val="10"/>
      <name val="Times New Roman Cyr"/>
      <family val="1"/>
    </font>
    <font>
      <sz val="10"/>
      <color indexed="18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0"/>
    </font>
    <font>
      <i/>
      <sz val="8"/>
      <name val="Times New Roman Cyr"/>
      <family val="1"/>
    </font>
    <font>
      <sz val="8"/>
      <name val="Times New Roman Cyr"/>
      <family val="1"/>
    </font>
    <font>
      <sz val="8"/>
      <name val="Times New Roman"/>
      <family val="1"/>
    </font>
    <font>
      <sz val="8"/>
      <color indexed="18"/>
      <name val="Times New Roman Cyr"/>
      <family val="1"/>
    </font>
    <font>
      <b/>
      <sz val="12"/>
      <name val="Times New Roman Cyr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3" fillId="0" borderId="0" xfId="52" applyFont="1" applyFill="1" applyAlignment="1" applyProtection="1">
      <alignment horizontal="center" vertical="center"/>
      <protection locked="0"/>
    </xf>
    <xf numFmtId="0" fontId="2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right" vertical="center" wrapText="1"/>
      <protection/>
    </xf>
    <xf numFmtId="0" fontId="7" fillId="0" borderId="0" xfId="52" applyFont="1" applyFill="1" applyAlignment="1">
      <alignment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/>
      <protection/>
    </xf>
    <xf numFmtId="3" fontId="8" fillId="0" borderId="10" xfId="52" applyNumberFormat="1" applyFont="1" applyFill="1" applyBorder="1" applyAlignment="1">
      <alignment horizontal="center" vertical="center"/>
      <protection/>
    </xf>
    <xf numFmtId="3" fontId="8" fillId="0" borderId="12" xfId="52" applyNumberFormat="1" applyFont="1" applyFill="1" applyBorder="1" applyAlignment="1">
      <alignment horizontal="left" vertical="center" wrapText="1"/>
      <protection/>
    </xf>
    <xf numFmtId="165" fontId="8" fillId="0" borderId="10" xfId="52" applyNumberFormat="1" applyFont="1" applyFill="1" applyBorder="1" applyAlignment="1">
      <alignment horizontal="right" vertical="center"/>
      <protection/>
    </xf>
    <xf numFmtId="0" fontId="8" fillId="0" borderId="10" xfId="52" applyFont="1" applyFill="1" applyBorder="1" applyAlignment="1">
      <alignment vertical="center"/>
      <protection/>
    </xf>
    <xf numFmtId="3" fontId="8" fillId="0" borderId="10" xfId="52" applyNumberFormat="1" applyFont="1" applyFill="1" applyBorder="1" applyAlignment="1">
      <alignment horizontal="center" vertical="center" wrapText="1"/>
      <protection/>
    </xf>
    <xf numFmtId="3" fontId="8" fillId="0" borderId="12" xfId="52" applyNumberFormat="1" applyFont="1" applyFill="1" applyBorder="1" applyAlignment="1">
      <alignment horizontal="left" vertical="center"/>
      <protection/>
    </xf>
    <xf numFmtId="165" fontId="9" fillId="0" borderId="10" xfId="52" applyNumberFormat="1" applyFont="1" applyFill="1" applyBorder="1" applyAlignment="1">
      <alignment vertical="center"/>
      <protection/>
    </xf>
    <xf numFmtId="0" fontId="10" fillId="0" borderId="10" xfId="52" applyFont="1" applyFill="1" applyBorder="1" applyAlignment="1">
      <alignment vertical="center"/>
      <protection/>
    </xf>
    <xf numFmtId="3" fontId="11" fillId="0" borderId="10" xfId="52" applyNumberFormat="1" applyFont="1" applyFill="1" applyBorder="1" applyAlignment="1">
      <alignment horizontal="center" vertical="center" wrapText="1"/>
      <protection/>
    </xf>
    <xf numFmtId="3" fontId="11" fillId="0" borderId="12" xfId="52" applyNumberFormat="1" applyFont="1" applyFill="1" applyBorder="1" applyAlignment="1">
      <alignment horizontal="left" vertical="center" wrapText="1"/>
      <protection/>
    </xf>
    <xf numFmtId="165" fontId="11" fillId="0" borderId="10" xfId="52" applyNumberFormat="1" applyFont="1" applyFill="1" applyBorder="1" applyAlignment="1">
      <alignment vertical="center"/>
      <protection/>
    </xf>
    <xf numFmtId="0" fontId="11" fillId="0" borderId="10" xfId="52" applyFont="1" applyFill="1" applyBorder="1" applyAlignment="1">
      <alignment vertical="center"/>
      <protection/>
    </xf>
    <xf numFmtId="3" fontId="11" fillId="0" borderId="12" xfId="52" applyNumberFormat="1" applyFont="1" applyFill="1" applyBorder="1" applyAlignment="1">
      <alignment horizontal="justify" vertical="center" wrapText="1"/>
      <protection/>
    </xf>
    <xf numFmtId="165" fontId="11" fillId="0" borderId="10" xfId="52" applyNumberFormat="1" applyFont="1" applyFill="1" applyBorder="1" applyAlignment="1">
      <alignment horizontal="center" vertical="center"/>
      <protection/>
    </xf>
    <xf numFmtId="3" fontId="8" fillId="0" borderId="12" xfId="52" applyNumberFormat="1" applyFont="1" applyFill="1" applyBorder="1" applyAlignment="1">
      <alignment horizontal="left" vertical="center" wrapText="1"/>
      <protection/>
    </xf>
    <xf numFmtId="0" fontId="8" fillId="0" borderId="10" xfId="52" applyFont="1" applyFill="1" applyBorder="1" applyAlignment="1">
      <alignment vertical="center"/>
      <protection/>
    </xf>
    <xf numFmtId="165" fontId="11" fillId="0" borderId="10" xfId="52" applyNumberFormat="1" applyFont="1" applyFill="1" applyBorder="1" applyAlignment="1">
      <alignment vertical="center"/>
      <protection/>
    </xf>
    <xf numFmtId="0" fontId="11" fillId="0" borderId="10" xfId="52" applyFont="1" applyFill="1" applyBorder="1" applyAlignment="1">
      <alignment vertical="center"/>
      <protection/>
    </xf>
    <xf numFmtId="165" fontId="11" fillId="0" borderId="10" xfId="52" applyNumberFormat="1" applyFont="1" applyFill="1" applyBorder="1" applyAlignment="1">
      <alignment horizontal="right" vertical="center" wrapText="1"/>
      <protection/>
    </xf>
    <xf numFmtId="0" fontId="12" fillId="0" borderId="10" xfId="52" applyFont="1" applyFill="1" applyBorder="1" applyAlignment="1">
      <alignment horizontal="justify" vertical="top" wrapText="1"/>
      <protection/>
    </xf>
    <xf numFmtId="3" fontId="8" fillId="0" borderId="12" xfId="52" applyNumberFormat="1" applyFont="1" applyFill="1" applyBorder="1" applyAlignment="1">
      <alignment horizontal="justify" vertical="center" wrapText="1"/>
      <protection/>
    </xf>
    <xf numFmtId="3" fontId="11" fillId="33" borderId="10" xfId="52" applyNumberFormat="1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justify" vertical="top" wrapText="1"/>
      <protection/>
    </xf>
    <xf numFmtId="165" fontId="11" fillId="33" borderId="10" xfId="52" applyNumberFormat="1" applyFont="1" applyFill="1" applyBorder="1" applyAlignment="1">
      <alignment vertical="center"/>
      <protection/>
    </xf>
    <xf numFmtId="0" fontId="11" fillId="33" borderId="10" xfId="52" applyFont="1" applyFill="1" applyBorder="1" applyAlignment="1">
      <alignment vertical="center"/>
      <protection/>
    </xf>
    <xf numFmtId="0" fontId="12" fillId="0" borderId="13" xfId="52" applyFont="1" applyFill="1" applyBorder="1" applyAlignment="1">
      <alignment vertical="center" wrapText="1"/>
      <protection/>
    </xf>
    <xf numFmtId="0" fontId="12" fillId="0" borderId="10" xfId="52" applyFont="1" applyBorder="1" applyAlignment="1">
      <alignment vertical="center" wrapText="1"/>
      <protection/>
    </xf>
    <xf numFmtId="0" fontId="12" fillId="0" borderId="10" xfId="52" applyFont="1" applyFill="1" applyBorder="1" applyAlignment="1">
      <alignment horizontal="justify" wrapText="1"/>
      <protection/>
    </xf>
    <xf numFmtId="3" fontId="10" fillId="0" borderId="10" xfId="52" applyNumberFormat="1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horizontal="justify" vertical="center" wrapText="1"/>
      <protection/>
    </xf>
    <xf numFmtId="165" fontId="8" fillId="0" borderId="10" xfId="52" applyNumberFormat="1" applyFont="1" applyFill="1" applyBorder="1" applyAlignment="1">
      <alignment vertical="center"/>
      <protection/>
    </xf>
    <xf numFmtId="3" fontId="11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vertical="center" wrapText="1"/>
      <protection/>
    </xf>
    <xf numFmtId="165" fontId="8" fillId="0" borderId="10" xfId="52" applyNumberFormat="1" applyFont="1" applyFill="1" applyBorder="1" applyAlignment="1">
      <alignment horizontal="right" vertical="center"/>
      <protection/>
    </xf>
    <xf numFmtId="49" fontId="12" fillId="0" borderId="10" xfId="52" applyNumberFormat="1" applyFont="1" applyFill="1" applyBorder="1" applyAlignment="1">
      <alignment horizontal="center" vertical="center" wrapText="1"/>
      <protection/>
    </xf>
    <xf numFmtId="165" fontId="11" fillId="0" borderId="10" xfId="52" applyNumberFormat="1" applyFont="1" applyFill="1" applyBorder="1" applyAlignment="1">
      <alignment horizontal="right" vertical="center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justify" vertical="center" wrapText="1"/>
      <protection/>
    </xf>
    <xf numFmtId="3" fontId="13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left" vertical="center"/>
      <protection/>
    </xf>
    <xf numFmtId="0" fontId="9" fillId="0" borderId="10" xfId="52" applyFont="1" applyFill="1" applyBorder="1" applyAlignment="1">
      <alignment vertical="center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6" fillId="0" borderId="14" xfId="52" applyFont="1" applyFill="1" applyBorder="1" applyAlignment="1">
      <alignment horizontal="center" vertical="center"/>
      <protection/>
    </xf>
    <xf numFmtId="0" fontId="53" fillId="0" borderId="14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3" fontId="8" fillId="0" borderId="10" xfId="52" applyNumberFormat="1" applyFont="1" applyFill="1" applyBorder="1" applyAlignment="1">
      <alignment horizontal="left" vertical="center" wrapText="1"/>
      <protection/>
    </xf>
    <xf numFmtId="0" fontId="54" fillId="0" borderId="10" xfId="0" applyFont="1" applyBorder="1" applyAlignment="1">
      <alignment horizontal="center" vertical="top" wrapText="1"/>
    </xf>
    <xf numFmtId="0" fontId="11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center" vertical="center"/>
      <protection/>
    </xf>
    <xf numFmtId="3" fontId="11" fillId="33" borderId="10" xfId="52" applyNumberFormat="1" applyFont="1" applyFill="1" applyBorder="1" applyAlignment="1">
      <alignment horizontal="left" vertical="center" wrapText="1"/>
      <protection/>
    </xf>
    <xf numFmtId="3" fontId="13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53" fillId="0" borderId="10" xfId="0" applyFont="1" applyBorder="1" applyAlignment="1">
      <alignment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vertical="center"/>
    </xf>
    <xf numFmtId="0" fontId="11" fillId="0" borderId="12" xfId="52" applyFont="1" applyFill="1" applyBorder="1" applyAlignment="1">
      <alignment horizontal="justify" vertical="center" wrapText="1"/>
      <protection/>
    </xf>
    <xf numFmtId="0" fontId="15" fillId="0" borderId="10" xfId="52" applyFont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justify" wrapText="1"/>
      <protection/>
    </xf>
    <xf numFmtId="0" fontId="53" fillId="0" borderId="10" xfId="0" applyNumberFormat="1" applyFont="1" applyBorder="1" applyAlignment="1">
      <alignment/>
    </xf>
    <xf numFmtId="0" fontId="53" fillId="0" borderId="10" xfId="0" applyNumberFormat="1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11" fillId="0" borderId="10" xfId="52" applyNumberFormat="1" applyFont="1" applyFill="1" applyBorder="1" applyAlignment="1">
      <alignment horizontal="center" vertical="center"/>
      <protection/>
    </xf>
    <xf numFmtId="0" fontId="11" fillId="0" borderId="10" xfId="52" applyNumberFormat="1" applyFont="1" applyFill="1" applyBorder="1" applyAlignment="1">
      <alignment horizontal="center" vertical="center"/>
      <protection/>
    </xf>
    <xf numFmtId="0" fontId="11" fillId="0" borderId="10" xfId="52" applyNumberFormat="1" applyFont="1" applyFill="1" applyBorder="1" applyAlignment="1">
      <alignment horizontal="center" vertical="center" wrapText="1"/>
      <protection/>
    </xf>
    <xf numFmtId="0" fontId="9" fillId="0" borderId="10" xfId="52" applyNumberFormat="1" applyFont="1" applyFill="1" applyBorder="1" applyAlignment="1">
      <alignment vertical="center"/>
      <protection/>
    </xf>
    <xf numFmtId="0" fontId="11" fillId="33" borderId="10" xfId="52" applyNumberFormat="1" applyFont="1" applyFill="1" applyBorder="1" applyAlignment="1">
      <alignment vertical="center"/>
      <protection/>
    </xf>
    <xf numFmtId="0" fontId="11" fillId="33" borderId="10" xfId="52" applyNumberFormat="1" applyFont="1" applyFill="1" applyBorder="1" applyAlignment="1">
      <alignment horizontal="center" vertical="center"/>
      <protection/>
    </xf>
    <xf numFmtId="0" fontId="11" fillId="0" borderId="10" xfId="52" applyNumberFormat="1" applyFont="1" applyFill="1" applyBorder="1" applyAlignment="1">
      <alignment vertical="center"/>
      <protection/>
    </xf>
    <xf numFmtId="0" fontId="8" fillId="0" borderId="10" xfId="52" applyNumberFormat="1" applyFont="1" applyFill="1" applyBorder="1" applyAlignment="1">
      <alignment vertical="center"/>
      <protection/>
    </xf>
    <xf numFmtId="0" fontId="8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NumberFormat="1" applyFont="1" applyFill="1" applyBorder="1" applyAlignment="1">
      <alignment horizontal="center" vertical="center"/>
      <protection/>
    </xf>
    <xf numFmtId="0" fontId="12" fillId="0" borderId="0" xfId="0" applyFont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3" fontId="11" fillId="0" borderId="12" xfId="52" applyNumberFormat="1" applyFont="1" applyFill="1" applyBorder="1" applyAlignment="1">
      <alignment horizontal="center" vertical="center" wrapText="1"/>
      <protection/>
    </xf>
    <xf numFmtId="0" fontId="12" fillId="0" borderId="15" xfId="52" applyFont="1" applyFill="1" applyBorder="1" applyAlignment="1">
      <alignment horizontal="justify" vertical="top" wrapText="1"/>
      <protection/>
    </xf>
    <xf numFmtId="0" fontId="12" fillId="0" borderId="16" xfId="52" applyFont="1" applyBorder="1" applyAlignment="1">
      <alignment vertical="center" wrapText="1"/>
      <protection/>
    </xf>
    <xf numFmtId="0" fontId="12" fillId="0" borderId="17" xfId="52" applyFont="1" applyFill="1" applyBorder="1" applyAlignment="1">
      <alignment vertical="center" wrapText="1"/>
      <protection/>
    </xf>
    <xf numFmtId="3" fontId="11" fillId="0" borderId="12" xfId="52" applyNumberFormat="1" applyFont="1" applyFill="1" applyBorder="1" applyAlignment="1">
      <alignment horizontal="center" vertical="top" wrapText="1"/>
      <protection/>
    </xf>
    <xf numFmtId="0" fontId="15" fillId="0" borderId="10" xfId="52" applyFont="1" applyFill="1" applyBorder="1" applyAlignment="1">
      <alignment horizontal="justify" vertical="center" wrapText="1"/>
      <protection/>
    </xf>
    <xf numFmtId="0" fontId="53" fillId="0" borderId="10" xfId="0" applyNumberFormat="1" applyFont="1" applyBorder="1" applyAlignment="1">
      <alignment horizontal="center"/>
    </xf>
    <xf numFmtId="0" fontId="16" fillId="0" borderId="10" xfId="52" applyFont="1" applyFill="1" applyBorder="1" applyAlignment="1">
      <alignment horizontal="justify" vertical="top" wrapText="1"/>
      <protection/>
    </xf>
    <xf numFmtId="0" fontId="10" fillId="0" borderId="10" xfId="52" applyNumberFormat="1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0" xfId="52" applyFont="1" applyFill="1" applyAlignment="1">
      <alignment vertical="center" wrapText="1"/>
      <protection/>
    </xf>
    <xf numFmtId="0" fontId="2" fillId="0" borderId="0" xfId="52" applyAlignment="1">
      <alignment vertical="center" wrapText="1"/>
      <protection/>
    </xf>
    <xf numFmtId="0" fontId="14" fillId="0" borderId="0" xfId="52" applyFont="1" applyFill="1" applyAlignment="1">
      <alignment horizontal="center" vertical="center" wrapText="1"/>
      <protection/>
    </xf>
    <xf numFmtId="0" fontId="2" fillId="0" borderId="0" xfId="52" applyFont="1" applyAlignment="1">
      <alignment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6" fillId="0" borderId="23" xfId="52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right"/>
    </xf>
    <xf numFmtId="0" fontId="6" fillId="0" borderId="18" xfId="52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6" fillId="0" borderId="21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3">
      <selection activeCell="I7" sqref="I7"/>
    </sheetView>
  </sheetViews>
  <sheetFormatPr defaultColWidth="9.140625" defaultRowHeight="15"/>
  <cols>
    <col min="1" max="1" width="22.7109375" style="0" customWidth="1"/>
    <col min="2" max="2" width="33.28125" style="0" customWidth="1"/>
    <col min="3" max="3" width="7.00390625" style="0" customWidth="1"/>
    <col min="4" max="4" width="7.8515625" style="0" customWidth="1"/>
    <col min="5" max="5" width="7.7109375" style="0" customWidth="1"/>
  </cols>
  <sheetData>
    <row r="1" spans="1:5" ht="15.75">
      <c r="A1" s="2"/>
      <c r="B1" s="3"/>
      <c r="C1" s="102"/>
      <c r="D1" s="103"/>
      <c r="E1" s="103"/>
    </row>
    <row r="2" spans="1:5" ht="20.25">
      <c r="A2" s="2"/>
      <c r="B2" s="3"/>
      <c r="C2" s="4"/>
      <c r="D2" s="8"/>
      <c r="E2" s="1"/>
    </row>
    <row r="3" spans="1:5" ht="39" customHeight="1">
      <c r="A3" s="104" t="s">
        <v>49</v>
      </c>
      <c r="B3" s="105"/>
      <c r="C3" s="105"/>
      <c r="D3" s="105"/>
      <c r="E3" s="105"/>
    </row>
    <row r="4" spans="1:5" ht="15">
      <c r="A4" s="6"/>
      <c r="B4" s="5"/>
      <c r="C4" s="5"/>
      <c r="D4" s="5"/>
      <c r="E4" s="5"/>
    </row>
    <row r="5" spans="1:5" ht="15">
      <c r="A5" s="106" t="s">
        <v>0</v>
      </c>
      <c r="B5" s="107" t="s">
        <v>1</v>
      </c>
      <c r="C5" s="96" t="s">
        <v>45</v>
      </c>
      <c r="D5" s="97"/>
      <c r="E5" s="98"/>
    </row>
    <row r="6" spans="1:5" ht="15" customHeight="1">
      <c r="A6" s="106"/>
      <c r="B6" s="107"/>
      <c r="C6" s="99"/>
      <c r="D6" s="100"/>
      <c r="E6" s="101"/>
    </row>
    <row r="7" spans="1:5" ht="42" customHeight="1">
      <c r="A7" s="106"/>
      <c r="B7" s="107"/>
      <c r="C7" s="9" t="s">
        <v>46</v>
      </c>
      <c r="D7" s="9" t="s">
        <v>47</v>
      </c>
      <c r="E7" s="7" t="s">
        <v>48</v>
      </c>
    </row>
    <row r="8" spans="1:5" ht="27" customHeight="1">
      <c r="A8" s="106"/>
      <c r="B8" s="107"/>
      <c r="C8" s="7" t="s">
        <v>2</v>
      </c>
      <c r="D8" s="7" t="s">
        <v>2</v>
      </c>
      <c r="E8" s="7" t="s">
        <v>2</v>
      </c>
    </row>
    <row r="9" spans="1:5" ht="15">
      <c r="A9" s="10" t="s">
        <v>3</v>
      </c>
      <c r="B9" s="11" t="s">
        <v>4</v>
      </c>
      <c r="C9" s="12">
        <v>5595</v>
      </c>
      <c r="D9" s="13">
        <v>5988.7</v>
      </c>
      <c r="E9" s="13">
        <v>6422.999999999999</v>
      </c>
    </row>
    <row r="10" spans="1:5" ht="15">
      <c r="A10" s="14" t="s">
        <v>5</v>
      </c>
      <c r="B10" s="15" t="s">
        <v>6</v>
      </c>
      <c r="C10" s="16">
        <v>4802.2</v>
      </c>
      <c r="D10" s="17">
        <v>5197.4</v>
      </c>
      <c r="E10" s="17">
        <v>5650.7</v>
      </c>
    </row>
    <row r="11" spans="1:5" ht="15">
      <c r="A11" s="18" t="s">
        <v>7</v>
      </c>
      <c r="B11" s="19" t="s">
        <v>8</v>
      </c>
      <c r="C11" s="20">
        <v>4802.2</v>
      </c>
      <c r="D11" s="21">
        <v>5197.4</v>
      </c>
      <c r="E11" s="21">
        <v>5650.7</v>
      </c>
    </row>
    <row r="12" spans="1:5" ht="93.75" customHeight="1">
      <c r="A12" s="18" t="s">
        <v>9</v>
      </c>
      <c r="B12" s="22" t="s">
        <v>10</v>
      </c>
      <c r="C12" s="20">
        <v>4801.9</v>
      </c>
      <c r="D12" s="21">
        <v>5197.1</v>
      </c>
      <c r="E12" s="21">
        <v>5650.3</v>
      </c>
    </row>
    <row r="13" spans="1:5" ht="94.5" customHeight="1">
      <c r="A13" s="18" t="s">
        <v>11</v>
      </c>
      <c r="B13" s="22" t="s">
        <v>12</v>
      </c>
      <c r="C13" s="23">
        <v>0.3</v>
      </c>
      <c r="D13" s="21">
        <v>0.3</v>
      </c>
      <c r="E13" s="21">
        <v>0.4</v>
      </c>
    </row>
    <row r="14" spans="1:5" ht="15">
      <c r="A14" s="14" t="s">
        <v>13</v>
      </c>
      <c r="B14" s="24" t="s">
        <v>14</v>
      </c>
      <c r="C14" s="16">
        <v>380.5</v>
      </c>
      <c r="D14" s="25">
        <v>380.5</v>
      </c>
      <c r="E14" s="25">
        <v>380.5</v>
      </c>
    </row>
    <row r="15" spans="1:5" ht="15">
      <c r="A15" s="18" t="s">
        <v>15</v>
      </c>
      <c r="B15" s="19" t="s">
        <v>16</v>
      </c>
      <c r="C15" s="26">
        <v>265.5</v>
      </c>
      <c r="D15" s="27">
        <v>265.5</v>
      </c>
      <c r="E15" s="27">
        <v>265.5</v>
      </c>
    </row>
    <row r="16" spans="1:5" ht="15">
      <c r="A16" s="18" t="s">
        <v>17</v>
      </c>
      <c r="B16" s="19" t="s">
        <v>18</v>
      </c>
      <c r="C16" s="28">
        <f>SUM(C17:C18)</f>
        <v>115</v>
      </c>
      <c r="D16" s="21">
        <v>115</v>
      </c>
      <c r="E16" s="21">
        <v>115</v>
      </c>
    </row>
    <row r="17" spans="1:5" ht="65.25" customHeight="1">
      <c r="A17" s="18" t="s">
        <v>19</v>
      </c>
      <c r="B17" s="29" t="s">
        <v>20</v>
      </c>
      <c r="C17" s="28">
        <v>30</v>
      </c>
      <c r="D17" s="21">
        <v>30</v>
      </c>
      <c r="E17" s="21">
        <v>30</v>
      </c>
    </row>
    <row r="18" spans="1:5" ht="69.75" customHeight="1">
      <c r="A18" s="18" t="s">
        <v>21</v>
      </c>
      <c r="B18" s="29" t="s">
        <v>22</v>
      </c>
      <c r="C18" s="28">
        <v>85</v>
      </c>
      <c r="D18" s="21">
        <v>85</v>
      </c>
      <c r="E18" s="21">
        <v>85</v>
      </c>
    </row>
    <row r="19" spans="1:5" ht="49.5" customHeight="1">
      <c r="A19" s="14" t="s">
        <v>23</v>
      </c>
      <c r="B19" s="30" t="s">
        <v>24</v>
      </c>
      <c r="C19" s="16">
        <v>404.6</v>
      </c>
      <c r="D19" s="25">
        <v>404.6</v>
      </c>
      <c r="E19" s="25">
        <v>386.40000000000003</v>
      </c>
    </row>
    <row r="20" spans="1:5" ht="69" customHeight="1" thickBot="1">
      <c r="A20" s="31" t="s">
        <v>26</v>
      </c>
      <c r="B20" s="32" t="s">
        <v>25</v>
      </c>
      <c r="C20" s="33">
        <v>368.2</v>
      </c>
      <c r="D20" s="34">
        <v>368.2</v>
      </c>
      <c r="E20" s="34">
        <v>350</v>
      </c>
    </row>
    <row r="21" spans="1:5" ht="66.75" customHeight="1">
      <c r="A21" s="35" t="s">
        <v>27</v>
      </c>
      <c r="B21" s="29" t="s">
        <v>28</v>
      </c>
      <c r="C21" s="20">
        <v>34.3</v>
      </c>
      <c r="D21" s="21">
        <v>34.3</v>
      </c>
      <c r="E21" s="21">
        <v>34.3</v>
      </c>
    </row>
    <row r="22" spans="1:5" ht="80.25" customHeight="1">
      <c r="A22" s="36" t="s">
        <v>29</v>
      </c>
      <c r="B22" s="37" t="s">
        <v>30</v>
      </c>
      <c r="C22" s="20">
        <v>2.1</v>
      </c>
      <c r="D22" s="21">
        <v>2.1</v>
      </c>
      <c r="E22" s="21">
        <v>2.1</v>
      </c>
    </row>
    <row r="23" spans="1:5" ht="31.5">
      <c r="A23" s="38" t="s">
        <v>31</v>
      </c>
      <c r="B23" s="39" t="s">
        <v>32</v>
      </c>
      <c r="C23" s="40">
        <v>7.7</v>
      </c>
      <c r="D23" s="25">
        <v>6.2</v>
      </c>
      <c r="E23" s="25">
        <v>5.4</v>
      </c>
    </row>
    <row r="24" spans="1:5" ht="42" customHeight="1">
      <c r="A24" s="41" t="s">
        <v>34</v>
      </c>
      <c r="B24" s="29" t="s">
        <v>33</v>
      </c>
      <c r="C24" s="20">
        <v>7.7</v>
      </c>
      <c r="D24" s="21">
        <v>6.2</v>
      </c>
      <c r="E24" s="21">
        <v>5.4</v>
      </c>
    </row>
    <row r="25" spans="1:5" ht="15">
      <c r="A25" s="14" t="s">
        <v>35</v>
      </c>
      <c r="B25" s="42" t="s">
        <v>36</v>
      </c>
      <c r="C25" s="43">
        <v>1534.7</v>
      </c>
      <c r="D25" s="25">
        <v>1297.8000000000002</v>
      </c>
      <c r="E25" s="25">
        <v>1226.2</v>
      </c>
    </row>
    <row r="26" spans="1:5" ht="50.25" customHeight="1">
      <c r="A26" s="44" t="s">
        <v>37</v>
      </c>
      <c r="B26" s="29" t="s">
        <v>50</v>
      </c>
      <c r="C26" s="45">
        <v>620</v>
      </c>
      <c r="D26" s="21">
        <v>336</v>
      </c>
      <c r="E26" s="21">
        <v>222</v>
      </c>
    </row>
    <row r="27" spans="1:5" ht="38.25" customHeight="1">
      <c r="A27" s="46" t="s">
        <v>38</v>
      </c>
      <c r="B27" s="29" t="s">
        <v>39</v>
      </c>
      <c r="C27" s="45">
        <v>62</v>
      </c>
      <c r="D27" s="21">
        <v>62</v>
      </c>
      <c r="E27" s="21">
        <v>62</v>
      </c>
    </row>
    <row r="28" spans="1:5" ht="48.75" customHeight="1">
      <c r="A28" s="46" t="s">
        <v>40</v>
      </c>
      <c r="B28" s="29" t="s">
        <v>41</v>
      </c>
      <c r="C28" s="45">
        <v>164.2</v>
      </c>
      <c r="D28" s="21">
        <v>170.7</v>
      </c>
      <c r="E28" s="21">
        <v>175.2</v>
      </c>
    </row>
    <row r="29" spans="1:5" ht="26.25" customHeight="1">
      <c r="A29" s="18" t="s">
        <v>42</v>
      </c>
      <c r="B29" s="47" t="s">
        <v>43</v>
      </c>
      <c r="C29" s="45">
        <v>688.5</v>
      </c>
      <c r="D29" s="21">
        <v>729.1</v>
      </c>
      <c r="E29" s="21">
        <v>767</v>
      </c>
    </row>
    <row r="30" spans="1:5" ht="15">
      <c r="A30" s="48"/>
      <c r="B30" s="49" t="s">
        <v>44</v>
      </c>
      <c r="C30" s="43">
        <v>7129.7</v>
      </c>
      <c r="D30" s="25">
        <v>7286.5</v>
      </c>
      <c r="E30" s="25">
        <v>7649.199999999999</v>
      </c>
    </row>
    <row r="32" spans="1:5" ht="15">
      <c r="A32" s="108" t="s">
        <v>51</v>
      </c>
      <c r="B32" s="108"/>
      <c r="C32" s="108"/>
      <c r="D32" s="108"/>
      <c r="E32" s="108"/>
    </row>
  </sheetData>
  <sheetProtection/>
  <mergeCells count="6">
    <mergeCell ref="C5:E6"/>
    <mergeCell ref="C1:E1"/>
    <mergeCell ref="A3:E3"/>
    <mergeCell ref="A5:A8"/>
    <mergeCell ref="B5:B8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9"/>
  <sheetViews>
    <sheetView zoomScalePageLayoutView="0" workbookViewId="0" topLeftCell="A3">
      <selection activeCell="H9" sqref="H9"/>
    </sheetView>
  </sheetViews>
  <sheetFormatPr defaultColWidth="9.140625" defaultRowHeight="15"/>
  <cols>
    <col min="1" max="1" width="20.57421875" style="0" customWidth="1"/>
    <col min="2" max="2" width="25.28125" style="0" customWidth="1"/>
    <col min="3" max="3" width="13.28125" style="0" customWidth="1"/>
    <col min="4" max="4" width="12.8515625" style="0" customWidth="1"/>
    <col min="5" max="5" width="13.00390625" style="0" customWidth="1"/>
    <col min="6" max="6" width="2.140625" style="0" hidden="1" customWidth="1"/>
    <col min="7" max="7" width="8.28125" style="0" hidden="1" customWidth="1"/>
  </cols>
  <sheetData>
    <row r="1" ht="15" hidden="1"/>
    <row r="2" ht="15" hidden="1"/>
    <row r="3" spans="1:5" ht="0.75" customHeight="1">
      <c r="A3" s="2"/>
      <c r="B3" s="3"/>
      <c r="C3" s="4"/>
      <c r="D3" s="8"/>
      <c r="E3" s="1"/>
    </row>
    <row r="4" spans="1:5" ht="51" customHeight="1">
      <c r="A4" s="104" t="s">
        <v>75</v>
      </c>
      <c r="B4" s="105"/>
      <c r="C4" s="105"/>
      <c r="D4" s="105"/>
      <c r="E4" s="105"/>
    </row>
    <row r="5" spans="1:7" ht="15">
      <c r="A5" s="6"/>
      <c r="B5" s="5"/>
      <c r="C5" s="5"/>
      <c r="D5" s="111" t="s">
        <v>52</v>
      </c>
      <c r="E5" s="111"/>
      <c r="F5" s="111"/>
      <c r="G5" s="111"/>
    </row>
    <row r="6" spans="1:7" ht="15">
      <c r="A6" s="106" t="s">
        <v>0</v>
      </c>
      <c r="B6" s="107" t="s">
        <v>1</v>
      </c>
      <c r="C6" s="112" t="s">
        <v>47</v>
      </c>
      <c r="D6" s="113"/>
      <c r="E6" s="113"/>
      <c r="F6" s="113"/>
      <c r="G6" s="114"/>
    </row>
    <row r="7" spans="1:7" ht="12" customHeight="1">
      <c r="A7" s="106"/>
      <c r="B7" s="107"/>
      <c r="C7" s="115"/>
      <c r="D7" s="116"/>
      <c r="E7" s="116"/>
      <c r="F7" s="116"/>
      <c r="G7" s="117"/>
    </row>
    <row r="8" spans="1:7" ht="15" hidden="1">
      <c r="A8" s="106"/>
      <c r="B8" s="107"/>
      <c r="C8" s="118"/>
      <c r="D8" s="119"/>
      <c r="E8" s="119"/>
      <c r="F8" s="119"/>
      <c r="G8" s="120"/>
    </row>
    <row r="9" spans="1:7" ht="56.25" customHeight="1">
      <c r="A9" s="106"/>
      <c r="B9" s="110"/>
      <c r="C9" s="58" t="s">
        <v>54</v>
      </c>
      <c r="D9" s="59" t="s">
        <v>74</v>
      </c>
      <c r="E9" s="60" t="s">
        <v>53</v>
      </c>
      <c r="F9" s="51"/>
      <c r="G9" s="54"/>
    </row>
    <row r="10" spans="1:7" ht="15">
      <c r="A10" s="10" t="s">
        <v>3</v>
      </c>
      <c r="B10" s="57" t="s">
        <v>4</v>
      </c>
      <c r="C10" s="70">
        <f>SUM(+C11+C15+C20+C24+C26)</f>
        <v>7220.3</v>
      </c>
      <c r="D10" s="71">
        <f>SUM(D11+D15+D20+D26)</f>
        <v>7220.3</v>
      </c>
      <c r="E10" s="13">
        <f>SUM(E11+E15+E20+E24+E26)</f>
        <v>0</v>
      </c>
      <c r="F10" s="52"/>
      <c r="G10" s="55"/>
    </row>
    <row r="11" spans="1:7" ht="21">
      <c r="A11" s="14" t="s">
        <v>5</v>
      </c>
      <c r="B11" s="24" t="s">
        <v>6</v>
      </c>
      <c r="C11" s="72">
        <f>SUM(C12)</f>
        <v>5236.2</v>
      </c>
      <c r="D11" s="72">
        <f>SUM(D12)</f>
        <v>5236.2</v>
      </c>
      <c r="E11" s="50"/>
      <c r="F11" s="52"/>
      <c r="G11" s="55"/>
    </row>
    <row r="12" spans="1:7" ht="22.5">
      <c r="A12" s="18" t="s">
        <v>7</v>
      </c>
      <c r="B12" s="19" t="s">
        <v>8</v>
      </c>
      <c r="C12" s="73">
        <f>SUM(E12+D12)</f>
        <v>5236.2</v>
      </c>
      <c r="D12" s="73">
        <f>SUM(D13:D14)</f>
        <v>5236.2</v>
      </c>
      <c r="E12" s="21"/>
      <c r="F12" s="53"/>
      <c r="G12" s="56"/>
    </row>
    <row r="13" spans="1:7" ht="102.75" customHeight="1">
      <c r="A13" s="18" t="s">
        <v>56</v>
      </c>
      <c r="B13" s="22" t="s">
        <v>60</v>
      </c>
      <c r="C13" s="73">
        <f>SUM(D13+E13)</f>
        <v>5236</v>
      </c>
      <c r="D13" s="73">
        <v>5236</v>
      </c>
      <c r="E13" s="21"/>
      <c r="F13" s="53"/>
      <c r="G13" s="56"/>
    </row>
    <row r="14" spans="1:7" ht="135" customHeight="1">
      <c r="A14" s="18" t="s">
        <v>57</v>
      </c>
      <c r="B14" s="22" t="s">
        <v>58</v>
      </c>
      <c r="C14" s="73">
        <v>0.3</v>
      </c>
      <c r="D14" s="73">
        <v>0.2</v>
      </c>
      <c r="E14" s="21"/>
      <c r="F14" s="53"/>
      <c r="G14" s="56"/>
    </row>
    <row r="15" spans="1:7" ht="21">
      <c r="A15" s="14" t="s">
        <v>13</v>
      </c>
      <c r="B15" s="24" t="s">
        <v>14</v>
      </c>
      <c r="C15" s="72">
        <f>SUM(C17+C16)</f>
        <v>709.4000000000001</v>
      </c>
      <c r="D15" s="72">
        <f>SUM(D17+D16)</f>
        <v>709.4000000000001</v>
      </c>
      <c r="E15" s="25">
        <f>SUM(E17+E16)</f>
        <v>0</v>
      </c>
      <c r="F15" s="52"/>
      <c r="G15" s="55"/>
    </row>
    <row r="16" spans="1:7" ht="22.5">
      <c r="A16" s="18" t="s">
        <v>15</v>
      </c>
      <c r="B16" s="19" t="s">
        <v>16</v>
      </c>
      <c r="C16" s="74">
        <f>SUM(D16+E16)</f>
        <v>290.6</v>
      </c>
      <c r="D16" s="74">
        <v>290.6</v>
      </c>
      <c r="E16" s="27"/>
      <c r="F16" s="53"/>
      <c r="G16" s="56"/>
    </row>
    <row r="17" spans="1:7" ht="22.5">
      <c r="A17" s="18" t="s">
        <v>17</v>
      </c>
      <c r="B17" s="19" t="s">
        <v>18</v>
      </c>
      <c r="C17" s="75">
        <f>SUM(C18:C19)</f>
        <v>418.8</v>
      </c>
      <c r="D17" s="75">
        <f>SUM(D18:D19)</f>
        <v>418.8</v>
      </c>
      <c r="E17" s="21"/>
      <c r="F17" s="53"/>
      <c r="G17" s="56"/>
    </row>
    <row r="18" spans="1:13" ht="82.5" customHeight="1">
      <c r="A18" s="18" t="s">
        <v>19</v>
      </c>
      <c r="B18" s="29" t="s">
        <v>20</v>
      </c>
      <c r="C18" s="75">
        <f>SUM(D18+E18)</f>
        <v>126.3</v>
      </c>
      <c r="D18" s="75">
        <v>126.3</v>
      </c>
      <c r="E18" s="21"/>
      <c r="F18" s="53"/>
      <c r="G18" s="56"/>
      <c r="M18" t="s">
        <v>61</v>
      </c>
    </row>
    <row r="19" spans="1:7" ht="82.5" customHeight="1">
      <c r="A19" s="18" t="s">
        <v>21</v>
      </c>
      <c r="B19" s="29" t="s">
        <v>22</v>
      </c>
      <c r="C19" s="75">
        <f>SUM(E19+D19)</f>
        <v>292.5</v>
      </c>
      <c r="D19" s="75">
        <v>292.5</v>
      </c>
      <c r="E19" s="21"/>
      <c r="F19" s="53"/>
      <c r="G19" s="56"/>
    </row>
    <row r="20" spans="1:7" ht="58.5" customHeight="1">
      <c r="A20" s="14" t="s">
        <v>23</v>
      </c>
      <c r="B20" s="30" t="s">
        <v>24</v>
      </c>
      <c r="C20" s="76">
        <f>SUM(C21:C23)</f>
        <v>1268.5</v>
      </c>
      <c r="D20" s="72">
        <f>SUM(D21:D23)</f>
        <v>1268.5</v>
      </c>
      <c r="E20" s="25"/>
      <c r="F20" s="52"/>
      <c r="G20" s="55"/>
    </row>
    <row r="21" spans="1:7" ht="90" customHeight="1" thickBot="1">
      <c r="A21" s="61" t="s">
        <v>55</v>
      </c>
      <c r="B21" s="32" t="s">
        <v>25</v>
      </c>
      <c r="C21" s="77">
        <f>SUM(E21+D21)</f>
        <v>700</v>
      </c>
      <c r="D21" s="78">
        <v>700</v>
      </c>
      <c r="E21" s="34"/>
      <c r="F21" s="53"/>
      <c r="G21" s="56"/>
    </row>
    <row r="22" spans="1:7" ht="97.5" customHeight="1">
      <c r="A22" s="35" t="s">
        <v>27</v>
      </c>
      <c r="B22" s="29" t="s">
        <v>28</v>
      </c>
      <c r="C22" s="79">
        <f>SUM(E22+D22)</f>
        <v>70</v>
      </c>
      <c r="D22" s="73">
        <v>70</v>
      </c>
      <c r="E22" s="21"/>
      <c r="F22" s="53"/>
      <c r="G22" s="56"/>
    </row>
    <row r="23" spans="1:7" ht="97.5" customHeight="1">
      <c r="A23" s="36" t="s">
        <v>29</v>
      </c>
      <c r="B23" s="37" t="s">
        <v>30</v>
      </c>
      <c r="C23" s="79">
        <f>SUM(E23+D23)</f>
        <v>498.5</v>
      </c>
      <c r="D23" s="73">
        <v>498.5</v>
      </c>
      <c r="E23" s="21"/>
      <c r="F23" s="53"/>
      <c r="G23" s="56"/>
    </row>
    <row r="24" spans="1:7" ht="48" customHeight="1">
      <c r="A24" s="68" t="s">
        <v>70</v>
      </c>
      <c r="B24" s="69" t="s">
        <v>72</v>
      </c>
      <c r="C24" s="80">
        <f>SUM(E24)</f>
        <v>0</v>
      </c>
      <c r="D24" s="81"/>
      <c r="E24" s="13">
        <f>SUM(E25)</f>
        <v>0</v>
      </c>
      <c r="F24" s="53"/>
      <c r="G24" s="56"/>
    </row>
    <row r="25" spans="1:7" ht="52.5" customHeight="1">
      <c r="A25" s="36" t="s">
        <v>71</v>
      </c>
      <c r="B25" s="37" t="s">
        <v>73</v>
      </c>
      <c r="C25" s="79">
        <f>SUM(C24)</f>
        <v>0</v>
      </c>
      <c r="D25" s="73"/>
      <c r="E25" s="21"/>
      <c r="F25" s="53"/>
      <c r="G25" s="56"/>
    </row>
    <row r="26" spans="1:7" ht="42.75" customHeight="1">
      <c r="A26" s="14" t="s">
        <v>31</v>
      </c>
      <c r="B26" s="39" t="s">
        <v>32</v>
      </c>
      <c r="C26" s="82">
        <f>SUM(C27:C28)</f>
        <v>6.2</v>
      </c>
      <c r="D26" s="82">
        <f>SUM(D27:D28)</f>
        <v>6.2</v>
      </c>
      <c r="E26" s="25">
        <f>SUM(E27:E28)</f>
        <v>0</v>
      </c>
      <c r="F26" s="52"/>
      <c r="G26" s="55"/>
    </row>
    <row r="27" spans="1:7" ht="114" customHeight="1">
      <c r="A27" s="41" t="s">
        <v>68</v>
      </c>
      <c r="B27" s="67" t="s">
        <v>69</v>
      </c>
      <c r="C27" s="74">
        <f>SUM(D27)</f>
        <v>0</v>
      </c>
      <c r="D27" s="74"/>
      <c r="E27" s="27"/>
      <c r="F27" s="52"/>
      <c r="G27" s="55"/>
    </row>
    <row r="28" spans="1:7" ht="61.5" customHeight="1">
      <c r="A28" s="41" t="s">
        <v>34</v>
      </c>
      <c r="B28" s="29" t="s">
        <v>33</v>
      </c>
      <c r="C28" s="73">
        <f>SUM(D28:G28)</f>
        <v>6.2</v>
      </c>
      <c r="D28" s="73">
        <v>6.2</v>
      </c>
      <c r="E28" s="21"/>
      <c r="F28" s="53"/>
      <c r="G28" s="56"/>
    </row>
    <row r="29" spans="1:7" ht="31.5" customHeight="1">
      <c r="A29" s="14" t="s">
        <v>35</v>
      </c>
      <c r="B29" s="42" t="s">
        <v>36</v>
      </c>
      <c r="C29" s="82">
        <f>SUM(C30:C36)</f>
        <v>1903.4</v>
      </c>
      <c r="D29" s="82">
        <f>SUM(D30:D36)</f>
        <v>1876.4</v>
      </c>
      <c r="E29" s="25">
        <f>SUM(E30:E36)</f>
        <v>27</v>
      </c>
      <c r="F29" s="53"/>
      <c r="G29" s="56"/>
    </row>
    <row r="30" spans="1:7" ht="45.75" customHeight="1">
      <c r="A30" s="44" t="s">
        <v>37</v>
      </c>
      <c r="B30" s="29" t="s">
        <v>50</v>
      </c>
      <c r="C30" s="73">
        <f>SUM(D30+E30)</f>
        <v>1008</v>
      </c>
      <c r="D30" s="73">
        <v>981</v>
      </c>
      <c r="E30" s="21">
        <v>27</v>
      </c>
      <c r="F30" s="53"/>
      <c r="G30" s="56"/>
    </row>
    <row r="31" spans="1:7" ht="45.75" customHeight="1">
      <c r="A31" s="66" t="s">
        <v>66</v>
      </c>
      <c r="B31" s="65" t="s">
        <v>65</v>
      </c>
      <c r="C31" s="73">
        <f>SUM(D31+E31)</f>
        <v>0</v>
      </c>
      <c r="D31" s="73"/>
      <c r="E31" s="21"/>
      <c r="F31" s="53"/>
      <c r="G31" s="56"/>
    </row>
    <row r="32" spans="1:7" ht="42.75" customHeight="1">
      <c r="A32" s="46" t="s">
        <v>38</v>
      </c>
      <c r="B32" s="29" t="s">
        <v>39</v>
      </c>
      <c r="C32" s="73"/>
      <c r="D32" s="73"/>
      <c r="E32" s="21"/>
      <c r="F32" s="53"/>
      <c r="G32" s="56"/>
    </row>
    <row r="33" spans="1:7" ht="66" customHeight="1">
      <c r="A33" s="46" t="s">
        <v>40</v>
      </c>
      <c r="B33" s="29" t="s">
        <v>41</v>
      </c>
      <c r="C33" s="73">
        <f>SUM(D33+E33)</f>
        <v>169.7</v>
      </c>
      <c r="D33" s="73">
        <v>169.7</v>
      </c>
      <c r="E33" s="21"/>
      <c r="F33" s="53"/>
      <c r="G33" s="56"/>
    </row>
    <row r="34" spans="1:7" ht="99.75" customHeight="1">
      <c r="A34" s="46" t="s">
        <v>62</v>
      </c>
      <c r="B34" s="29" t="s">
        <v>67</v>
      </c>
      <c r="C34" s="73"/>
      <c r="D34" s="73"/>
      <c r="E34" s="21"/>
      <c r="F34" s="53"/>
      <c r="G34" s="56"/>
    </row>
    <row r="35" spans="1:7" ht="31.5" customHeight="1">
      <c r="A35" s="46" t="s">
        <v>63</v>
      </c>
      <c r="B35" s="29" t="s">
        <v>64</v>
      </c>
      <c r="C35" s="73"/>
      <c r="D35" s="73"/>
      <c r="E35" s="21"/>
      <c r="F35" s="53"/>
      <c r="G35" s="56"/>
    </row>
    <row r="36" spans="1:7" ht="39.75" customHeight="1">
      <c r="A36" s="18" t="s">
        <v>42</v>
      </c>
      <c r="B36" s="47" t="s">
        <v>43</v>
      </c>
      <c r="C36" s="73">
        <f>SUM(D36+E36)</f>
        <v>725.7</v>
      </c>
      <c r="D36" s="73">
        <v>725.7</v>
      </c>
      <c r="E36" s="21"/>
      <c r="F36" s="53"/>
      <c r="G36" s="56"/>
    </row>
    <row r="37" spans="1:5" ht="15">
      <c r="A37" s="62"/>
      <c r="B37" s="63" t="s">
        <v>44</v>
      </c>
      <c r="C37" s="70">
        <f>SUM(C29+C10)</f>
        <v>9123.7</v>
      </c>
      <c r="D37" s="71">
        <f>SUM(D10+D29)</f>
        <v>9096.7</v>
      </c>
      <c r="E37" s="64">
        <f>SUM(E29+E10)</f>
        <v>27</v>
      </c>
    </row>
    <row r="39" spans="1:5" ht="15">
      <c r="A39" s="109" t="s">
        <v>59</v>
      </c>
      <c r="B39" s="109"/>
      <c r="C39" s="109"/>
      <c r="D39" s="109"/>
      <c r="E39" s="109"/>
    </row>
  </sheetData>
  <sheetProtection/>
  <mergeCells count="7">
    <mergeCell ref="A39:E39"/>
    <mergeCell ref="A4:E4"/>
    <mergeCell ref="A6:A9"/>
    <mergeCell ref="B6:B9"/>
    <mergeCell ref="F5:G5"/>
    <mergeCell ref="C6:G8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34">
      <selection activeCell="I7" sqref="I7"/>
    </sheetView>
  </sheetViews>
  <sheetFormatPr defaultColWidth="9.140625" defaultRowHeight="15"/>
  <cols>
    <col min="1" max="1" width="23.00390625" style="0" customWidth="1"/>
    <col min="2" max="2" width="20.57421875" style="0" customWidth="1"/>
    <col min="5" max="5" width="8.7109375" style="0" customWidth="1"/>
    <col min="6" max="7" width="9.140625" style="0" hidden="1" customWidth="1"/>
  </cols>
  <sheetData>
    <row r="2" spans="1:5" ht="51.75" customHeight="1">
      <c r="A2" s="104" t="s">
        <v>75</v>
      </c>
      <c r="B2" s="105"/>
      <c r="C2" s="105"/>
      <c r="D2" s="105"/>
      <c r="E2" s="105"/>
    </row>
    <row r="3" spans="1:7" ht="15">
      <c r="A3" s="6"/>
      <c r="B3" s="5"/>
      <c r="C3" s="5"/>
      <c r="D3" s="111" t="s">
        <v>52</v>
      </c>
      <c r="E3" s="111"/>
      <c r="F3" s="111"/>
      <c r="G3" s="111"/>
    </row>
    <row r="4" spans="1:7" ht="15">
      <c r="A4" s="106" t="s">
        <v>0</v>
      </c>
      <c r="B4" s="107" t="s">
        <v>1</v>
      </c>
      <c r="C4" s="112" t="s">
        <v>48</v>
      </c>
      <c r="D4" s="113"/>
      <c r="E4" s="113"/>
      <c r="F4" s="113"/>
      <c r="G4" s="114"/>
    </row>
    <row r="5" spans="1:7" ht="15">
      <c r="A5" s="106"/>
      <c r="B5" s="107"/>
      <c r="C5" s="115"/>
      <c r="D5" s="116"/>
      <c r="E5" s="116"/>
      <c r="F5" s="116"/>
      <c r="G5" s="117"/>
    </row>
    <row r="6" spans="1:7" ht="15">
      <c r="A6" s="106"/>
      <c r="B6" s="107"/>
      <c r="C6" s="118"/>
      <c r="D6" s="119"/>
      <c r="E6" s="119"/>
      <c r="F6" s="119"/>
      <c r="G6" s="120"/>
    </row>
    <row r="7" spans="1:7" ht="56.25">
      <c r="A7" s="106"/>
      <c r="B7" s="110"/>
      <c r="C7" s="58" t="s">
        <v>54</v>
      </c>
      <c r="D7" s="59" t="s">
        <v>74</v>
      </c>
      <c r="E7" s="60" t="s">
        <v>53</v>
      </c>
      <c r="F7" s="51"/>
      <c r="G7" s="54"/>
    </row>
    <row r="8" spans="1:7" ht="15">
      <c r="A8" s="10" t="s">
        <v>3</v>
      </c>
      <c r="B8" s="57" t="s">
        <v>4</v>
      </c>
      <c r="C8" s="70">
        <f>SUM(+C9+C13+C18+C22+C24)</f>
        <v>7724.5</v>
      </c>
      <c r="D8" s="71">
        <f>SUM(D9+D13+D18+D24)</f>
        <v>7724.5</v>
      </c>
      <c r="E8" s="13">
        <f>SUM(E9+E13+E18+E22+E24)</f>
        <v>0</v>
      </c>
      <c r="F8" s="52"/>
      <c r="G8" s="55"/>
    </row>
    <row r="9" spans="1:7" ht="21">
      <c r="A9" s="14" t="s">
        <v>5</v>
      </c>
      <c r="B9" s="24" t="s">
        <v>6</v>
      </c>
      <c r="C9" s="72">
        <f>SUM(C10)</f>
        <v>5791.2</v>
      </c>
      <c r="D9" s="72">
        <f>SUM(D10)</f>
        <v>5791.2</v>
      </c>
      <c r="E9" s="50"/>
      <c r="F9" s="52"/>
      <c r="G9" s="55"/>
    </row>
    <row r="10" spans="1:7" ht="22.5">
      <c r="A10" s="18" t="s">
        <v>7</v>
      </c>
      <c r="B10" s="19" t="s">
        <v>8</v>
      </c>
      <c r="C10" s="73">
        <f>SUM(E10+D10)</f>
        <v>5791.2</v>
      </c>
      <c r="D10" s="73">
        <f>SUM(D11:D12)</f>
        <v>5791.2</v>
      </c>
      <c r="E10" s="21"/>
      <c r="F10" s="53"/>
      <c r="G10" s="56"/>
    </row>
    <row r="11" spans="1:7" ht="90.75" customHeight="1">
      <c r="A11" s="18" t="s">
        <v>56</v>
      </c>
      <c r="B11" s="22" t="s">
        <v>60</v>
      </c>
      <c r="C11" s="73">
        <f>SUM(D11+E11)</f>
        <v>5791</v>
      </c>
      <c r="D11" s="73">
        <v>5791</v>
      </c>
      <c r="E11" s="21"/>
      <c r="F11" s="53"/>
      <c r="G11" s="56"/>
    </row>
    <row r="12" spans="1:7" ht="183" customHeight="1">
      <c r="A12" s="18" t="s">
        <v>57</v>
      </c>
      <c r="B12" s="22" t="s">
        <v>58</v>
      </c>
      <c r="C12" s="73">
        <v>0.3</v>
      </c>
      <c r="D12" s="73">
        <v>0.2</v>
      </c>
      <c r="E12" s="21"/>
      <c r="F12" s="53"/>
      <c r="G12" s="56"/>
    </row>
    <row r="13" spans="1:7" ht="20.25" customHeight="1">
      <c r="A13" s="14" t="s">
        <v>13</v>
      </c>
      <c r="B13" s="24" t="s">
        <v>14</v>
      </c>
      <c r="C13" s="72">
        <f>SUM(C15+C14)</f>
        <v>709.4000000000001</v>
      </c>
      <c r="D13" s="72">
        <f>SUM(D15+D14)</f>
        <v>709.4000000000001</v>
      </c>
      <c r="E13" s="25">
        <f>SUM(E15+E14)</f>
        <v>0</v>
      </c>
      <c r="F13" s="52"/>
      <c r="G13" s="55"/>
    </row>
    <row r="14" spans="1:7" ht="33.75" customHeight="1">
      <c r="A14" s="18" t="s">
        <v>15</v>
      </c>
      <c r="B14" s="19" t="s">
        <v>16</v>
      </c>
      <c r="C14" s="74">
        <f>SUM(D14+E14)</f>
        <v>290.6</v>
      </c>
      <c r="D14" s="74">
        <v>290.6</v>
      </c>
      <c r="E14" s="27"/>
      <c r="F14" s="53"/>
      <c r="G14" s="56"/>
    </row>
    <row r="15" spans="1:7" ht="23.25" customHeight="1">
      <c r="A15" s="18" t="s">
        <v>17</v>
      </c>
      <c r="B15" s="19" t="s">
        <v>18</v>
      </c>
      <c r="C15" s="75">
        <f>SUM(C16:C17)</f>
        <v>418.8</v>
      </c>
      <c r="D15" s="75">
        <f>SUM(D16:D17)</f>
        <v>418.8</v>
      </c>
      <c r="E15" s="21"/>
      <c r="F15" s="53"/>
      <c r="G15" s="56"/>
    </row>
    <row r="16" spans="1:7" ht="106.5" customHeight="1">
      <c r="A16" s="18" t="s">
        <v>19</v>
      </c>
      <c r="B16" s="29" t="s">
        <v>20</v>
      </c>
      <c r="C16" s="75">
        <f>SUM(D16+E16)</f>
        <v>126.3</v>
      </c>
      <c r="D16" s="75">
        <v>126.3</v>
      </c>
      <c r="E16" s="21"/>
      <c r="F16" s="53"/>
      <c r="G16" s="56"/>
    </row>
    <row r="17" spans="1:7" ht="129.75" customHeight="1">
      <c r="A17" s="18" t="s">
        <v>21</v>
      </c>
      <c r="B17" s="29" t="s">
        <v>22</v>
      </c>
      <c r="C17" s="75">
        <f>SUM(E17+D17)</f>
        <v>292.5</v>
      </c>
      <c r="D17" s="75">
        <v>292.5</v>
      </c>
      <c r="E17" s="21"/>
      <c r="F17" s="53"/>
      <c r="G17" s="56"/>
    </row>
    <row r="18" spans="1:7" ht="84.75" customHeight="1">
      <c r="A18" s="14" t="s">
        <v>23</v>
      </c>
      <c r="B18" s="30" t="s">
        <v>24</v>
      </c>
      <c r="C18" s="76">
        <f>SUM(C19:C21)</f>
        <v>1218.5</v>
      </c>
      <c r="D18" s="72">
        <f>SUM(D19:D21)</f>
        <v>1218.5</v>
      </c>
      <c r="E18" s="25"/>
      <c r="F18" s="52"/>
      <c r="G18" s="55"/>
    </row>
    <row r="19" spans="1:7" ht="117.75" customHeight="1" thickBot="1">
      <c r="A19" s="61" t="s">
        <v>55</v>
      </c>
      <c r="B19" s="32" t="s">
        <v>25</v>
      </c>
      <c r="C19" s="77">
        <f>SUM(E19+D19)</f>
        <v>650</v>
      </c>
      <c r="D19" s="78">
        <v>650</v>
      </c>
      <c r="E19" s="34"/>
      <c r="F19" s="53"/>
      <c r="G19" s="56"/>
    </row>
    <row r="20" spans="1:7" ht="121.5" customHeight="1">
      <c r="A20" s="35" t="s">
        <v>27</v>
      </c>
      <c r="B20" s="29" t="s">
        <v>28</v>
      </c>
      <c r="C20" s="79">
        <f>SUM(E20+D20)</f>
        <v>70</v>
      </c>
      <c r="D20" s="73">
        <v>70</v>
      </c>
      <c r="E20" s="21"/>
      <c r="F20" s="53"/>
      <c r="G20" s="56"/>
    </row>
    <row r="21" spans="1:7" ht="99" customHeight="1">
      <c r="A21" s="36" t="s">
        <v>29</v>
      </c>
      <c r="B21" s="37" t="s">
        <v>30</v>
      </c>
      <c r="C21" s="79">
        <f>SUM(E21+D21)</f>
        <v>498.5</v>
      </c>
      <c r="D21" s="73">
        <v>498.5</v>
      </c>
      <c r="E21" s="21"/>
      <c r="F21" s="53"/>
      <c r="G21" s="56"/>
    </row>
    <row r="22" spans="1:7" ht="22.5" customHeight="1">
      <c r="A22" s="68" t="s">
        <v>70</v>
      </c>
      <c r="B22" s="69" t="s">
        <v>72</v>
      </c>
      <c r="C22" s="80">
        <f>SUM(E22)</f>
        <v>0</v>
      </c>
      <c r="D22" s="81"/>
      <c r="E22" s="13">
        <f>SUM(E23)</f>
        <v>0</v>
      </c>
      <c r="F22" s="53"/>
      <c r="G22" s="56"/>
    </row>
    <row r="23" spans="1:7" ht="64.5" customHeight="1">
      <c r="A23" s="36" t="s">
        <v>71</v>
      </c>
      <c r="B23" s="37" t="s">
        <v>73</v>
      </c>
      <c r="C23" s="79">
        <f>SUM(C22)</f>
        <v>0</v>
      </c>
      <c r="D23" s="73"/>
      <c r="E23" s="21"/>
      <c r="F23" s="53"/>
      <c r="G23" s="56"/>
    </row>
    <row r="24" spans="1:7" ht="59.25" customHeight="1">
      <c r="A24" s="14" t="s">
        <v>31</v>
      </c>
      <c r="B24" s="39" t="s">
        <v>32</v>
      </c>
      <c r="C24" s="82">
        <f>SUM(C25:C26)</f>
        <v>5.4</v>
      </c>
      <c r="D24" s="82">
        <f>SUM(D25:D26)</f>
        <v>5.4</v>
      </c>
      <c r="E24" s="25">
        <f>SUM(E25:E26)</f>
        <v>0</v>
      </c>
      <c r="F24" s="52"/>
      <c r="G24" s="55"/>
    </row>
    <row r="25" spans="1:7" ht="150.75" customHeight="1">
      <c r="A25" s="41" t="s">
        <v>68</v>
      </c>
      <c r="B25" s="67" t="s">
        <v>69</v>
      </c>
      <c r="C25" s="74">
        <f>SUM(D25)</f>
        <v>0</v>
      </c>
      <c r="D25" s="74"/>
      <c r="E25" s="27"/>
      <c r="F25" s="52"/>
      <c r="G25" s="55"/>
    </row>
    <row r="26" spans="1:7" ht="82.5" customHeight="1">
      <c r="A26" s="41" t="s">
        <v>34</v>
      </c>
      <c r="B26" s="29" t="s">
        <v>33</v>
      </c>
      <c r="C26" s="73">
        <f>SUM(D26:G26)</f>
        <v>5.4</v>
      </c>
      <c r="D26" s="73">
        <v>5.4</v>
      </c>
      <c r="E26" s="21"/>
      <c r="F26" s="53"/>
      <c r="G26" s="56"/>
    </row>
    <row r="27" spans="1:7" ht="21">
      <c r="A27" s="14" t="s">
        <v>35</v>
      </c>
      <c r="B27" s="42" t="s">
        <v>36</v>
      </c>
      <c r="C27" s="82">
        <f>SUM(C28:C34)</f>
        <v>1563.9</v>
      </c>
      <c r="D27" s="82">
        <f>SUM(D28:D34)</f>
        <v>1551.9</v>
      </c>
      <c r="E27" s="25">
        <f>SUM(E28:E34)</f>
        <v>12</v>
      </c>
      <c r="F27" s="53"/>
      <c r="G27" s="56"/>
    </row>
    <row r="28" spans="1:7" ht="63" customHeight="1">
      <c r="A28" s="44" t="s">
        <v>37</v>
      </c>
      <c r="B28" s="29" t="s">
        <v>50</v>
      </c>
      <c r="C28" s="73">
        <f>SUM(D28+E28)</f>
        <v>631</v>
      </c>
      <c r="D28" s="73">
        <v>619</v>
      </c>
      <c r="E28" s="21">
        <v>12</v>
      </c>
      <c r="F28" s="53"/>
      <c r="G28" s="56"/>
    </row>
    <row r="29" spans="1:7" ht="59.25" customHeight="1">
      <c r="A29" s="66" t="s">
        <v>66</v>
      </c>
      <c r="B29" s="65" t="s">
        <v>65</v>
      </c>
      <c r="C29" s="73">
        <f>SUM(D29+E29)</f>
        <v>0</v>
      </c>
      <c r="D29" s="73"/>
      <c r="E29" s="21"/>
      <c r="F29" s="53"/>
      <c r="G29" s="56"/>
    </row>
    <row r="30" spans="1:7" ht="59.25" customHeight="1">
      <c r="A30" s="46" t="s">
        <v>38</v>
      </c>
      <c r="B30" s="29" t="s">
        <v>39</v>
      </c>
      <c r="C30" s="73"/>
      <c r="D30" s="73"/>
      <c r="E30" s="21"/>
      <c r="F30" s="53"/>
      <c r="G30" s="56"/>
    </row>
    <row r="31" spans="1:7" ht="93.75" customHeight="1">
      <c r="A31" s="46" t="s">
        <v>40</v>
      </c>
      <c r="B31" s="29" t="s">
        <v>41</v>
      </c>
      <c r="C31" s="73">
        <f>SUM(D31+E31)</f>
        <v>174.6</v>
      </c>
      <c r="D31" s="73">
        <v>174.6</v>
      </c>
      <c r="E31" s="21"/>
      <c r="F31" s="53"/>
      <c r="G31" s="56"/>
    </row>
    <row r="32" spans="1:7" ht="115.5" customHeight="1">
      <c r="A32" s="46" t="s">
        <v>62</v>
      </c>
      <c r="B32" s="29" t="s">
        <v>67</v>
      </c>
      <c r="C32" s="73"/>
      <c r="D32" s="73"/>
      <c r="E32" s="21"/>
      <c r="F32" s="53"/>
      <c r="G32" s="56"/>
    </row>
    <row r="33" spans="1:7" ht="24.75" customHeight="1">
      <c r="A33" s="46" t="s">
        <v>63</v>
      </c>
      <c r="B33" s="29" t="s">
        <v>64</v>
      </c>
      <c r="C33" s="73"/>
      <c r="D33" s="73"/>
      <c r="E33" s="21"/>
      <c r="F33" s="53"/>
      <c r="G33" s="56"/>
    </row>
    <row r="34" spans="1:7" ht="58.5" customHeight="1">
      <c r="A34" s="18" t="s">
        <v>42</v>
      </c>
      <c r="B34" s="47" t="s">
        <v>43</v>
      </c>
      <c r="C34" s="73">
        <f>SUM(D34+E34)</f>
        <v>758.3</v>
      </c>
      <c r="D34" s="73">
        <v>758.3</v>
      </c>
      <c r="E34" s="21"/>
      <c r="F34" s="53"/>
      <c r="G34" s="56"/>
    </row>
    <row r="35" spans="1:5" ht="15">
      <c r="A35" s="62"/>
      <c r="B35" s="63" t="s">
        <v>44</v>
      </c>
      <c r="C35" s="70">
        <f>SUM(C27+C8)</f>
        <v>9288.4</v>
      </c>
      <c r="D35" s="71">
        <f>SUM(D8+D27)</f>
        <v>9276.4</v>
      </c>
      <c r="E35" s="64">
        <f>SUM(E27+E8)</f>
        <v>12</v>
      </c>
    </row>
    <row r="37" spans="1:5" ht="15">
      <c r="A37" s="109" t="s">
        <v>59</v>
      </c>
      <c r="B37" s="109"/>
      <c r="C37" s="109"/>
      <c r="D37" s="109"/>
      <c r="E37" s="109"/>
    </row>
  </sheetData>
  <sheetProtection/>
  <mergeCells count="7">
    <mergeCell ref="A37:E37"/>
    <mergeCell ref="A2:E2"/>
    <mergeCell ref="D3:E3"/>
    <mergeCell ref="F3:G3"/>
    <mergeCell ref="A4:A7"/>
    <mergeCell ref="B4:B7"/>
    <mergeCell ref="C4:G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0"/>
  <sheetViews>
    <sheetView tabSelected="1" zoomScale="90" zoomScaleNormal="90" zoomScalePageLayoutView="0" workbookViewId="0" topLeftCell="A1">
      <selection activeCell="C53" sqref="C53"/>
    </sheetView>
  </sheetViews>
  <sheetFormatPr defaultColWidth="9.140625" defaultRowHeight="15"/>
  <cols>
    <col min="1" max="1" width="20.8515625" style="0" customWidth="1"/>
    <col min="2" max="2" width="31.28125" style="0" customWidth="1"/>
    <col min="3" max="3" width="13.421875" style="0" customWidth="1"/>
    <col min="4" max="4" width="9.7109375" style="0" customWidth="1"/>
    <col min="6" max="6" width="0.13671875" style="0" customWidth="1"/>
    <col min="7" max="7" width="9.140625" style="0" hidden="1" customWidth="1"/>
  </cols>
  <sheetData>
    <row r="2" spans="1:5" ht="48" customHeight="1">
      <c r="A2" s="104" t="s">
        <v>116</v>
      </c>
      <c r="B2" s="105"/>
      <c r="C2" s="105"/>
      <c r="D2" s="105"/>
      <c r="E2" s="105"/>
    </row>
    <row r="3" spans="1:7" ht="15">
      <c r="A3" s="6"/>
      <c r="B3" s="5"/>
      <c r="C3" s="5"/>
      <c r="D3" s="121" t="s">
        <v>52</v>
      </c>
      <c r="E3" s="121"/>
      <c r="F3" s="111"/>
      <c r="G3" s="111"/>
    </row>
    <row r="4" spans="1:7" ht="15">
      <c r="A4" s="106" t="s">
        <v>0</v>
      </c>
      <c r="B4" s="107" t="s">
        <v>1</v>
      </c>
      <c r="C4" s="112" t="s">
        <v>92</v>
      </c>
      <c r="D4" s="113"/>
      <c r="E4" s="113"/>
      <c r="F4" s="113"/>
      <c r="G4" s="114"/>
    </row>
    <row r="5" spans="1:7" ht="15">
      <c r="A5" s="106"/>
      <c r="B5" s="107"/>
      <c r="C5" s="115"/>
      <c r="D5" s="116"/>
      <c r="E5" s="116"/>
      <c r="F5" s="116"/>
      <c r="G5" s="117"/>
    </row>
    <row r="6" spans="1:7" ht="15" hidden="1">
      <c r="A6" s="106"/>
      <c r="B6" s="107"/>
      <c r="C6" s="118"/>
      <c r="D6" s="119"/>
      <c r="E6" s="119"/>
      <c r="F6" s="119"/>
      <c r="G6" s="120"/>
    </row>
    <row r="7" spans="1:7" ht="56.25">
      <c r="A7" s="106"/>
      <c r="B7" s="110"/>
      <c r="C7" s="58" t="s">
        <v>54</v>
      </c>
      <c r="D7" s="59" t="s">
        <v>117</v>
      </c>
      <c r="E7" s="60" t="s">
        <v>53</v>
      </c>
      <c r="F7" s="51"/>
      <c r="G7" s="54"/>
    </row>
    <row r="8" spans="1:7" ht="18" customHeight="1">
      <c r="A8" s="10" t="s">
        <v>3</v>
      </c>
      <c r="B8" s="57" t="s">
        <v>4</v>
      </c>
      <c r="C8" s="71">
        <f>SUM(E8+D8)</f>
        <v>12264.399999999998</v>
      </c>
      <c r="D8" s="71">
        <f>SUM(D9+D13+D19+D24+D29+D32+D35)</f>
        <v>12264.399999999998</v>
      </c>
      <c r="E8" s="13">
        <f>SUM(E9+E13+E19+E24+E29+E32+E35+E37)</f>
        <v>0</v>
      </c>
      <c r="F8" s="52"/>
      <c r="G8" s="55"/>
    </row>
    <row r="9" spans="1:7" ht="22.5" customHeight="1">
      <c r="A9" s="14" t="s">
        <v>5</v>
      </c>
      <c r="B9" s="24" t="s">
        <v>6</v>
      </c>
      <c r="C9" s="82">
        <f>SUM(C10)</f>
        <v>7056.099999999999</v>
      </c>
      <c r="D9" s="82">
        <f>SUM(D10)</f>
        <v>7056.099999999999</v>
      </c>
      <c r="E9" s="25">
        <f>SUM(E10:E12)</f>
        <v>0</v>
      </c>
      <c r="F9" s="52"/>
      <c r="G9" s="55"/>
    </row>
    <row r="10" spans="1:7" ht="19.5" customHeight="1">
      <c r="A10" s="18" t="s">
        <v>7</v>
      </c>
      <c r="B10" s="19" t="s">
        <v>8</v>
      </c>
      <c r="C10" s="73">
        <f>SUM(C11:C12)</f>
        <v>7056.099999999999</v>
      </c>
      <c r="D10" s="73">
        <f>SUM(D11:D12)</f>
        <v>7056.099999999999</v>
      </c>
      <c r="E10" s="21"/>
      <c r="F10" s="53"/>
      <c r="G10" s="56"/>
    </row>
    <row r="11" spans="1:7" ht="57.75" customHeight="1">
      <c r="A11" s="18" t="s">
        <v>56</v>
      </c>
      <c r="B11" s="91" t="s">
        <v>60</v>
      </c>
      <c r="C11" s="73">
        <v>7054.4</v>
      </c>
      <c r="D11" s="73">
        <v>7054.4</v>
      </c>
      <c r="E11" s="21"/>
      <c r="F11" s="53"/>
      <c r="G11" s="56"/>
    </row>
    <row r="12" spans="1:7" ht="98.25" customHeight="1">
      <c r="A12" s="18" t="s">
        <v>57</v>
      </c>
      <c r="B12" s="87" t="s">
        <v>58</v>
      </c>
      <c r="C12" s="73">
        <v>1.7</v>
      </c>
      <c r="D12" s="73">
        <v>1.7</v>
      </c>
      <c r="E12" s="21"/>
      <c r="F12" s="53"/>
      <c r="G12" s="56"/>
    </row>
    <row r="13" spans="1:7" ht="43.5" customHeight="1">
      <c r="A13" s="18" t="s">
        <v>76</v>
      </c>
      <c r="B13" s="84" t="s">
        <v>82</v>
      </c>
      <c r="C13" s="82">
        <f>SUM(C14)</f>
        <v>1418.3000000000002</v>
      </c>
      <c r="D13" s="82">
        <f>SUM(D14)</f>
        <v>1418.3000000000002</v>
      </c>
      <c r="E13" s="25"/>
      <c r="F13" s="53"/>
      <c r="G13" s="56"/>
    </row>
    <row r="14" spans="1:7" ht="36" customHeight="1">
      <c r="A14" s="18" t="s">
        <v>77</v>
      </c>
      <c r="B14" s="85" t="s">
        <v>83</v>
      </c>
      <c r="C14" s="73">
        <f>SUM(C15:C18)</f>
        <v>1418.3000000000002</v>
      </c>
      <c r="D14" s="73">
        <f>SUM(D15:D18)</f>
        <v>1418.3000000000002</v>
      </c>
      <c r="E14" s="21"/>
      <c r="F14" s="53"/>
      <c r="G14" s="56"/>
    </row>
    <row r="15" spans="1:7" ht="35.25" customHeight="1">
      <c r="A15" s="18" t="s">
        <v>78</v>
      </c>
      <c r="B15" s="85" t="s">
        <v>84</v>
      </c>
      <c r="C15" s="73">
        <v>557.1</v>
      </c>
      <c r="D15" s="73">
        <v>557.1</v>
      </c>
      <c r="E15" s="21"/>
      <c r="F15" s="53"/>
      <c r="G15" s="56"/>
    </row>
    <row r="16" spans="1:7" ht="60" customHeight="1">
      <c r="A16" s="18" t="s">
        <v>81</v>
      </c>
      <c r="B16" s="85" t="s">
        <v>85</v>
      </c>
      <c r="C16" s="73">
        <v>6.3</v>
      </c>
      <c r="D16" s="73">
        <v>6.3</v>
      </c>
      <c r="E16" s="21"/>
      <c r="F16" s="53"/>
      <c r="G16" s="56"/>
    </row>
    <row r="17" spans="1:7" ht="60.75" customHeight="1">
      <c r="A17" s="18" t="s">
        <v>79</v>
      </c>
      <c r="B17" s="85" t="s">
        <v>86</v>
      </c>
      <c r="C17" s="73">
        <v>988.5</v>
      </c>
      <c r="D17" s="73">
        <v>988.5</v>
      </c>
      <c r="E17" s="21"/>
      <c r="F17" s="53"/>
      <c r="G17" s="56"/>
    </row>
    <row r="18" spans="1:7" ht="50.25" customHeight="1">
      <c r="A18" s="18" t="s">
        <v>80</v>
      </c>
      <c r="B18" s="86" t="s">
        <v>87</v>
      </c>
      <c r="C18" s="73">
        <v>-133.6</v>
      </c>
      <c r="D18" s="73">
        <v>-133.6</v>
      </c>
      <c r="E18" s="21"/>
      <c r="F18" s="53"/>
      <c r="G18" s="56"/>
    </row>
    <row r="19" spans="1:7" ht="16.5" customHeight="1">
      <c r="A19" s="14" t="s">
        <v>13</v>
      </c>
      <c r="B19" s="24" t="s">
        <v>14</v>
      </c>
      <c r="C19" s="82">
        <f>SUM(C21+C20)</f>
        <v>2532.7</v>
      </c>
      <c r="D19" s="82">
        <f>SUM(D21+D20)</f>
        <v>2532.7</v>
      </c>
      <c r="E19" s="25">
        <f>SUM(E21+E20)</f>
        <v>0</v>
      </c>
      <c r="F19" s="52"/>
      <c r="G19" s="55"/>
    </row>
    <row r="20" spans="1:7" ht="21" customHeight="1">
      <c r="A20" s="18" t="s">
        <v>93</v>
      </c>
      <c r="B20" s="19" t="s">
        <v>16</v>
      </c>
      <c r="C20" s="74">
        <v>329.2</v>
      </c>
      <c r="D20" s="74">
        <v>329.2</v>
      </c>
      <c r="E20" s="27"/>
      <c r="F20" s="53"/>
      <c r="G20" s="56"/>
    </row>
    <row r="21" spans="1:7" ht="17.25" customHeight="1">
      <c r="A21" s="18" t="s">
        <v>17</v>
      </c>
      <c r="B21" s="19" t="s">
        <v>18</v>
      </c>
      <c r="C21" s="75">
        <f>SUM(C22:C23)</f>
        <v>2203.5</v>
      </c>
      <c r="D21" s="75">
        <f>SUM(D22:D23)</f>
        <v>2203.5</v>
      </c>
      <c r="E21" s="21"/>
      <c r="F21" s="53"/>
      <c r="G21" s="56"/>
    </row>
    <row r="22" spans="1:7" ht="52.5" customHeight="1">
      <c r="A22" s="18" t="s">
        <v>108</v>
      </c>
      <c r="B22" s="29" t="s">
        <v>110</v>
      </c>
      <c r="C22" s="75">
        <v>500.2</v>
      </c>
      <c r="D22" s="75">
        <v>500.2</v>
      </c>
      <c r="E22" s="21"/>
      <c r="F22" s="53"/>
      <c r="G22" s="56"/>
    </row>
    <row r="23" spans="1:7" ht="37.5" customHeight="1">
      <c r="A23" s="18" t="s">
        <v>109</v>
      </c>
      <c r="B23" s="29" t="s">
        <v>111</v>
      </c>
      <c r="C23" s="75">
        <v>1703.3</v>
      </c>
      <c r="D23" s="75">
        <v>1703.3</v>
      </c>
      <c r="E23" s="21"/>
      <c r="F23" s="53"/>
      <c r="G23" s="56"/>
    </row>
    <row r="24" spans="1:7" ht="54.75" customHeight="1">
      <c r="A24" s="14" t="s">
        <v>23</v>
      </c>
      <c r="B24" s="30" t="s">
        <v>24</v>
      </c>
      <c r="C24" s="82">
        <f>SUM(C25:C28)</f>
        <v>1250</v>
      </c>
      <c r="D24" s="82">
        <f>SUM(D25:D28)</f>
        <v>1250</v>
      </c>
      <c r="E24" s="25">
        <f>SUM(E25:E28)</f>
        <v>0</v>
      </c>
      <c r="F24" s="52"/>
      <c r="G24" s="55"/>
    </row>
    <row r="25" spans="1:7" ht="68.25" customHeight="1" thickBot="1">
      <c r="A25" s="61" t="s">
        <v>94</v>
      </c>
      <c r="B25" s="32" t="s">
        <v>25</v>
      </c>
      <c r="C25" s="78">
        <v>700</v>
      </c>
      <c r="D25" s="78">
        <v>700</v>
      </c>
      <c r="E25" s="34"/>
      <c r="F25" s="53"/>
      <c r="G25" s="56"/>
    </row>
    <row r="26" spans="1:7" ht="70.5" customHeight="1" thickBot="1">
      <c r="A26" s="90" t="s">
        <v>95</v>
      </c>
      <c r="B26" s="88" t="s">
        <v>28</v>
      </c>
      <c r="C26" s="73">
        <v>0</v>
      </c>
      <c r="D26" s="73">
        <v>0</v>
      </c>
      <c r="E26" s="21"/>
      <c r="F26" s="53"/>
      <c r="G26" s="56"/>
    </row>
    <row r="27" spans="1:7" ht="33.75" customHeight="1" thickBot="1">
      <c r="A27" s="90" t="s">
        <v>96</v>
      </c>
      <c r="B27" s="83" t="s">
        <v>88</v>
      </c>
      <c r="C27" s="73">
        <v>500</v>
      </c>
      <c r="D27" s="73">
        <v>500</v>
      </c>
      <c r="E27" s="21"/>
      <c r="F27" s="53"/>
      <c r="G27" s="56"/>
    </row>
    <row r="28" spans="1:7" ht="84.75" customHeight="1">
      <c r="A28" s="89" t="s">
        <v>97</v>
      </c>
      <c r="B28" s="37" t="s">
        <v>30</v>
      </c>
      <c r="C28" s="73">
        <v>50</v>
      </c>
      <c r="D28" s="73">
        <v>50</v>
      </c>
      <c r="E28" s="21"/>
      <c r="F28" s="53"/>
      <c r="G28" s="56"/>
    </row>
    <row r="29" spans="1:7" ht="34.5" customHeight="1">
      <c r="A29" s="68" t="s">
        <v>70</v>
      </c>
      <c r="B29" s="69" t="s">
        <v>72</v>
      </c>
      <c r="C29" s="81">
        <f>SUM(C30)</f>
        <v>0</v>
      </c>
      <c r="D29" s="81">
        <f>SUM(D30)</f>
        <v>0</v>
      </c>
      <c r="E29" s="13">
        <f>SUM(E30)</f>
        <v>0</v>
      </c>
      <c r="F29" s="53"/>
      <c r="G29" s="56"/>
    </row>
    <row r="30" spans="1:7" ht="34.5" customHeight="1">
      <c r="A30" s="36" t="s">
        <v>89</v>
      </c>
      <c r="B30" s="37" t="s">
        <v>91</v>
      </c>
      <c r="C30" s="73">
        <v>0</v>
      </c>
      <c r="D30" s="73">
        <v>0</v>
      </c>
      <c r="E30" s="21">
        <f>SUM(E31)</f>
        <v>0</v>
      </c>
      <c r="F30" s="53"/>
      <c r="G30" s="56"/>
    </row>
    <row r="31" spans="1:7" ht="34.5" customHeight="1">
      <c r="A31" s="36" t="s">
        <v>98</v>
      </c>
      <c r="B31" s="65" t="s">
        <v>90</v>
      </c>
      <c r="C31" s="73">
        <v>0</v>
      </c>
      <c r="D31" s="73"/>
      <c r="E31" s="21"/>
      <c r="F31" s="53"/>
      <c r="G31" s="56"/>
    </row>
    <row r="32" spans="1:7" ht="30.75" customHeight="1">
      <c r="A32" s="14" t="s">
        <v>31</v>
      </c>
      <c r="B32" s="39" t="s">
        <v>32</v>
      </c>
      <c r="C32" s="82">
        <f>SUM(D32+E32)</f>
        <v>7.3</v>
      </c>
      <c r="D32" s="82">
        <f>SUM(D34)</f>
        <v>7.3</v>
      </c>
      <c r="E32" s="25">
        <f>SUM(E33)</f>
        <v>0</v>
      </c>
      <c r="F32" s="52"/>
      <c r="G32" s="55"/>
    </row>
    <row r="33" spans="1:7" ht="92.25" customHeight="1">
      <c r="A33" s="41" t="s">
        <v>99</v>
      </c>
      <c r="B33" s="67" t="s">
        <v>69</v>
      </c>
      <c r="C33" s="74"/>
      <c r="D33" s="74"/>
      <c r="E33" s="27"/>
      <c r="F33" s="52"/>
      <c r="G33" s="55"/>
    </row>
    <row r="34" spans="1:7" ht="54" customHeight="1">
      <c r="A34" s="41" t="s">
        <v>100</v>
      </c>
      <c r="B34" s="29" t="s">
        <v>33</v>
      </c>
      <c r="C34" s="73">
        <v>7.3</v>
      </c>
      <c r="D34" s="73">
        <v>7.3</v>
      </c>
      <c r="E34" s="21"/>
      <c r="F34" s="52"/>
      <c r="G34" s="55"/>
    </row>
    <row r="35" spans="1:7" ht="29.25" customHeight="1">
      <c r="A35" s="14" t="s">
        <v>105</v>
      </c>
      <c r="B35" s="92" t="s">
        <v>107</v>
      </c>
      <c r="C35" s="81">
        <f>SUM(C36)</f>
        <v>0</v>
      </c>
      <c r="D35" s="81">
        <f>SUM(D36)</f>
        <v>0</v>
      </c>
      <c r="E35" s="13">
        <f>SUM(E36)</f>
        <v>0</v>
      </c>
      <c r="F35" s="52"/>
      <c r="G35" s="55"/>
    </row>
    <row r="36" spans="1:7" ht="69.75" customHeight="1">
      <c r="A36" s="41" t="s">
        <v>104</v>
      </c>
      <c r="B36" s="29" t="s">
        <v>106</v>
      </c>
      <c r="C36" s="73"/>
      <c r="D36" s="73"/>
      <c r="E36" s="21"/>
      <c r="F36" s="53"/>
      <c r="G36" s="56"/>
    </row>
    <row r="37" spans="1:7" ht="21.75" customHeight="1">
      <c r="A37" s="14" t="s">
        <v>112</v>
      </c>
      <c r="B37" s="92" t="s">
        <v>113</v>
      </c>
      <c r="C37" s="81">
        <f>SUM(C38)</f>
        <v>0</v>
      </c>
      <c r="D37" s="81"/>
      <c r="E37" s="13">
        <f>SUM(E38)</f>
        <v>0</v>
      </c>
      <c r="F37" s="53"/>
      <c r="G37" s="56"/>
    </row>
    <row r="38" spans="1:7" ht="25.5" customHeight="1">
      <c r="A38" s="41" t="s">
        <v>114</v>
      </c>
      <c r="B38" s="29" t="s">
        <v>115</v>
      </c>
      <c r="C38" s="73">
        <f>SUM(E38)</f>
        <v>0</v>
      </c>
      <c r="D38" s="73"/>
      <c r="E38" s="21"/>
      <c r="F38" s="53"/>
      <c r="G38" s="56"/>
    </row>
    <row r="39" spans="1:7" ht="21">
      <c r="A39" s="14" t="s">
        <v>35</v>
      </c>
      <c r="B39" s="42" t="s">
        <v>36</v>
      </c>
      <c r="C39" s="82">
        <f>SUM(C40:C45)</f>
        <v>35485.94298</v>
      </c>
      <c r="D39" s="82">
        <f>SUM(D40:D45)</f>
        <v>36543.19944</v>
      </c>
      <c r="E39" s="25">
        <f>SUM(E41)</f>
        <v>-1057.25646</v>
      </c>
      <c r="F39" s="53"/>
      <c r="G39" s="56"/>
    </row>
    <row r="40" spans="1:7" ht="36.75" customHeight="1">
      <c r="A40" s="44" t="s">
        <v>101</v>
      </c>
      <c r="B40" s="29" t="s">
        <v>50</v>
      </c>
      <c r="C40" s="73">
        <v>2515.4</v>
      </c>
      <c r="D40" s="73">
        <v>2515.4</v>
      </c>
      <c r="E40" s="21"/>
      <c r="F40" s="53"/>
      <c r="G40" s="56"/>
    </row>
    <row r="41" spans="1:7" ht="39" customHeight="1">
      <c r="A41" s="66" t="s">
        <v>102</v>
      </c>
      <c r="B41" s="65" t="s">
        <v>65</v>
      </c>
      <c r="C41" s="73">
        <f>SUM(D41+E41)</f>
        <v>2321.25204</v>
      </c>
      <c r="D41" s="73">
        <v>3378.5085</v>
      </c>
      <c r="E41" s="21">
        <v>-1057.25646</v>
      </c>
      <c r="F41" s="53"/>
      <c r="G41" s="56"/>
    </row>
    <row r="42" spans="1:7" ht="54" customHeight="1">
      <c r="A42" s="46" t="s">
        <v>103</v>
      </c>
      <c r="B42" s="29" t="s">
        <v>41</v>
      </c>
      <c r="C42" s="73">
        <v>189</v>
      </c>
      <c r="D42" s="73">
        <v>189</v>
      </c>
      <c r="E42" s="21"/>
      <c r="F42" s="53"/>
      <c r="G42" s="56"/>
    </row>
    <row r="43" spans="1:7" ht="84.75" customHeight="1">
      <c r="A43" s="46" t="s">
        <v>122</v>
      </c>
      <c r="B43" s="29" t="s">
        <v>125</v>
      </c>
      <c r="C43" s="73">
        <v>421.98094</v>
      </c>
      <c r="D43" s="73">
        <v>421.98094</v>
      </c>
      <c r="E43" s="21"/>
      <c r="F43" s="53"/>
      <c r="G43" s="56"/>
    </row>
    <row r="44" spans="1:7" ht="38.25" customHeight="1">
      <c r="A44" s="46" t="s">
        <v>123</v>
      </c>
      <c r="B44" s="29" t="s">
        <v>124</v>
      </c>
      <c r="C44" s="73">
        <v>30000</v>
      </c>
      <c r="D44" s="73">
        <v>30000</v>
      </c>
      <c r="E44" s="21"/>
      <c r="F44" s="53"/>
      <c r="G44" s="56"/>
    </row>
    <row r="45" spans="1:7" ht="24.75" customHeight="1">
      <c r="A45" s="46" t="s">
        <v>118</v>
      </c>
      <c r="B45" s="29" t="s">
        <v>119</v>
      </c>
      <c r="C45" s="73">
        <f>SUM(C46:C47)</f>
        <v>38.309999999999995</v>
      </c>
      <c r="D45" s="73">
        <f>SUM(D46:D47)</f>
        <v>38.309999999999995</v>
      </c>
      <c r="E45" s="21"/>
      <c r="F45" s="53"/>
      <c r="G45" s="56"/>
    </row>
    <row r="46" spans="1:7" ht="24.75" customHeight="1">
      <c r="A46" s="46"/>
      <c r="B46" s="94" t="s">
        <v>120</v>
      </c>
      <c r="C46" s="95">
        <v>37.44</v>
      </c>
      <c r="D46" s="95">
        <v>37.44</v>
      </c>
      <c r="E46" s="17"/>
      <c r="F46" s="53"/>
      <c r="G46" s="56"/>
    </row>
    <row r="47" spans="1:7" ht="32.25" customHeight="1">
      <c r="A47" s="18"/>
      <c r="B47" s="94" t="s">
        <v>121</v>
      </c>
      <c r="C47" s="95">
        <v>0.87</v>
      </c>
      <c r="D47" s="95">
        <v>0.87</v>
      </c>
      <c r="E47" s="17"/>
      <c r="F47" s="53"/>
      <c r="G47" s="56"/>
    </row>
    <row r="48" spans="1:5" ht="15">
      <c r="A48" s="62"/>
      <c r="B48" s="63" t="s">
        <v>44</v>
      </c>
      <c r="C48" s="93">
        <f>SUM(C8+C39)</f>
        <v>47750.34298</v>
      </c>
      <c r="D48" s="71">
        <f>SUM(D8+D39)</f>
        <v>48807.59943999999</v>
      </c>
      <c r="E48" s="64">
        <f>SUM(E39+E8)</f>
        <v>-1057.25646</v>
      </c>
    </row>
    <row r="50" spans="1:5" ht="15">
      <c r="A50" s="109"/>
      <c r="B50" s="109"/>
      <c r="C50" s="109"/>
      <c r="D50" s="109"/>
      <c r="E50" s="109"/>
    </row>
  </sheetData>
  <sheetProtection/>
  <mergeCells count="7">
    <mergeCell ref="A50:E50"/>
    <mergeCell ref="A2:E2"/>
    <mergeCell ref="D3:E3"/>
    <mergeCell ref="F3:G3"/>
    <mergeCell ref="A4:A7"/>
    <mergeCell ref="B4:B7"/>
    <mergeCell ref="C4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ELENA</cp:lastModifiedBy>
  <cp:lastPrinted>2017-06-21T07:25:06Z</cp:lastPrinted>
  <dcterms:created xsi:type="dcterms:W3CDTF">2011-12-20T10:25:22Z</dcterms:created>
  <dcterms:modified xsi:type="dcterms:W3CDTF">2017-06-21T07:28:51Z</dcterms:modified>
  <cp:category/>
  <cp:version/>
  <cp:contentType/>
  <cp:contentStatus/>
</cp:coreProperties>
</file>